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mc:AlternateContent xmlns:mc="http://schemas.openxmlformats.org/markup-compatibility/2006">
    <mc:Choice Requires="x15">
      <x15ac:absPath xmlns:x15ac="http://schemas.microsoft.com/office/spreadsheetml/2010/11/ac" url="\\gyosv01\共有\総務財政係\◇◇令和7年度◇◇\04_決算状況に関すること\01_財政状況等に関する調査\01_令和5年度財政状況資料集\02_2回目提出\"/>
    </mc:Choice>
  </mc:AlternateContent>
  <xr:revisionPtr revIDLastSave="0" documentId="13_ncr:1_{9246388F-6EFA-4DD5-8911-091F97B1851B}" xr6:coauthVersionLast="47" xr6:coauthVersionMax="47" xr10:uidLastSave="{00000000-0000-0000-0000-000000000000}"/>
  <bookViews>
    <workbookView xWindow="2037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s="1"/>
  <c r="DG37" i="10"/>
  <c r="CQ37" i="10"/>
  <c r="CO37" i="10"/>
  <c r="BY37" i="10"/>
  <c r="BE37" i="10"/>
  <c r="AM37" i="10"/>
  <c r="U37" i="10"/>
  <c r="E37" i="10"/>
  <c r="C37" i="10"/>
  <c r="DG36" i="10"/>
  <c r="CQ36" i="10"/>
  <c r="CO36" i="10"/>
  <c r="BY36" i="10"/>
  <c r="BE36" i="10"/>
  <c r="AM36" i="10"/>
  <c r="W36" i="10"/>
  <c r="E36" i="10"/>
  <c r="C36" i="10"/>
  <c r="DG35" i="10"/>
  <c r="CQ35" i="10"/>
  <c r="CO35" i="10" s="1"/>
  <c r="BY35" i="10"/>
  <c r="BE35" i="10"/>
  <c r="AM35" i="10"/>
  <c r="W35" i="10"/>
  <c r="E35" i="10"/>
  <c r="C35" i="10" s="1"/>
  <c r="DG34" i="10"/>
  <c r="CQ34" i="10"/>
  <c r="BY34" i="10"/>
  <c r="BG34" i="10"/>
  <c r="AO34" i="10"/>
  <c r="W34" i="10"/>
  <c r="E34" i="10"/>
  <c r="C34" i="10"/>
  <c r="U34" i="10" l="1"/>
  <c r="U35" i="10"/>
  <c r="U36" i="10" s="1"/>
  <c r="BW34" i="10" l="1"/>
  <c r="BW35" i="10" s="1"/>
  <c r="BW36" i="10" s="1"/>
  <c r="BW37" i="10" s="1"/>
  <c r="AM34" i="10"/>
  <c r="BE34" i="10"/>
  <c r="CO34" i="10" l="1"/>
</calcChain>
</file>

<file path=xl/sharedStrings.xml><?xml version="1.0" encoding="utf-8"?>
<sst xmlns="http://schemas.openxmlformats.org/spreadsheetml/2006/main" count="1145" uniqueCount="542">
  <si>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</si>
  <si>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</si>
  <si>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</si>
  <si>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</si>
  <si>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</si>
  <si>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</si>
  <si>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</si>
  <si>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</si>
  <si>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</si>
  <si>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</si>
  <si>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</si>
  <si>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</si>
  <si>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</si>
  <si>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</si>
  <si>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</si>
  <si>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</si>
  <si>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</si>
  <si>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</si>
  <si>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</si>
  <si>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</si>
  <si>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</si>
  <si>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</si>
  <si>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</si>
  <si>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</si>
  <si>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</si>
  <si>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</si>
  <si>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</si>
  <si>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</si>
  <si>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</si>
  <si>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</si>
  <si>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</si>
  <si>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</si>
  <si>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</si>
  <si>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</si>
  <si>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</si>
  <si>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</si>
  <si>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</si>
  <si>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</si>
  <si>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</si>
  <si>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</si>
  <si>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</si>
  <si>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</si>
  <si>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</si>
  <si>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</si>
  <si>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</si>
  <si>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</si>
  <si>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</si>
  <si>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</si>
  <si>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</si>
  <si>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</si>
  <si>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</si>
  <si>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</si>
  <si>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</si>
  <si>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</si>
  <si>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</si>
  <si>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</si>
  <si>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</si>
  <si>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</si>
  <si>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</si>
  <si>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</si>
  <si>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㈱月形町振興公社</t>
    <rPh sb="1" eb="6">
      <t>ツキガタマチシンコウ</t>
    </rPh>
    <rPh sb="6" eb="8">
      <t>コウシャ</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</si>
  <si>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</si>
  <si>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</si>
  <si>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</si>
  <si>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</si>
  <si>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</si>
  <si>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</si>
  <si>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</si>
  <si>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</si>
  <si>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</si>
  <si>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</si>
  <si>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</si>
  <si>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</si>
  <si>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</si>
  <si>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</si>
  <si>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</si>
  <si>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</si>
  <si>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</si>
  <si>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</si>
  <si>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</si>
  <si>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</si>
  <si>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</si>
  <si>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</si>
  <si>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</si>
  <si>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</si>
  <si>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</si>
  <si>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</si>
  <si>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</si>
  <si>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</si>
  <si>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</si>
  <si>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</si>
  <si>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</si>
  <si>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</si>
  <si>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</si>
  <si>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</si>
  <si>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</si>
  <si>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</si>
  <si>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</si>
  <si>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</si>
  <si>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</si>
  <si>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</si>
  <si>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</si>
  <si>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</si>
  <si>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</si>
  <si>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</si>
  <si>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</si>
  <si>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</si>
  <si>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</si>
  <si>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</si>
  <si>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</si>
  <si>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</si>
  <si>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</si>
  <si>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</si>
  <si>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</si>
  <si>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</si>
  <si>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</si>
  <si>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</si>
  <si>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</si>
  <si>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森林環境譲与税基金</t>
  </si>
  <si>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</si>
  <si>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</si>
  <si>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</si>
  <si>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</si>
  <si>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</si>
  <si>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</si>
  <si>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</si>
  <si>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</si>
  <si>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</si>
  <si>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</si>
  <si>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</si>
  <si>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</si>
  <si>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</si>
  <si>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</si>
  <si>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</si>
  <si>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</si>
  <si>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</si>
  <si>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</si>
  <si>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</si>
  <si>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</si>
  <si>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北海道</t>
  </si>
  <si>
    <t>災害復旧事業費</t>
  </si>
  <si>
    <t>実質公債費比率</t>
    <rPh sb="0" eb="2">
      <t>ジッシツ</t>
    </rPh>
    <rPh sb="2" eb="5">
      <t>コウサイヒ</t>
    </rPh>
    <rPh sb="5" eb="7">
      <t>ヒリツ</t>
    </rPh>
    <phoneticPr fontId="35"/>
  </si>
  <si>
    <t>市町村類型</t>
  </si>
  <si>
    <t>札沼線代替輸送事業等基金</t>
  </si>
  <si>
    <t>地方道路公社に係る将来負担額</t>
    <rPh sb="0" eb="2">
      <t>チホウ</t>
    </rPh>
    <rPh sb="2" eb="4">
      <t>ドウロ</t>
    </rPh>
    <rPh sb="4" eb="6">
      <t>コウシャ</t>
    </rPh>
    <rPh sb="7" eb="8">
      <t>カカ</t>
    </rPh>
    <rPh sb="9" eb="11">
      <t>ショウライ</t>
    </rPh>
    <rPh sb="11" eb="14">
      <t>フタンガク</t>
    </rPh>
    <phoneticPr fontId="32"/>
  </si>
  <si>
    <t>Ⅰ－０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</si>
  <si>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</si>
  <si>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</si>
  <si>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</si>
  <si>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</si>
  <si>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</si>
  <si>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</si>
  <si>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</si>
  <si>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</si>
  <si>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</si>
  <si>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</si>
  <si>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</si>
  <si>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</si>
  <si>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</si>
  <si>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</si>
  <si>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</si>
  <si>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</si>
  <si>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</si>
  <si>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月形町</t>
  </si>
  <si>
    <t>地方交付税種地</t>
    <rPh sb="0" eb="2">
      <t>チホウ</t>
    </rPh>
    <rPh sb="2" eb="5">
      <t>コウフゼイ</t>
    </rPh>
    <rPh sb="5" eb="6">
      <t>シュ</t>
    </rPh>
    <rPh sb="6" eb="7">
      <t>チ</t>
    </rPh>
    <phoneticPr fontId="33"/>
  </si>
  <si>
    <t>2-1</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</si>
  <si>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</si>
  <si>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</si>
  <si>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</si>
  <si>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</si>
  <si>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</si>
  <si>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</si>
  <si>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</si>
  <si>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</si>
  <si>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</si>
  <si>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</si>
  <si>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</si>
  <si>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</si>
  <si>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</si>
  <si>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</si>
  <si>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</si>
  <si>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</si>
  <si>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</si>
  <si>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</si>
  <si>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</si>
  <si>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</si>
  <si>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</si>
  <si>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</si>
  <si>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</si>
  <si>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</si>
  <si>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</si>
  <si>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</si>
  <si>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</si>
  <si>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-19.4</t>
  </si>
  <si>
    <t>-1.6</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</si>
  <si>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</si>
  <si>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</si>
  <si>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</si>
  <si>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</si>
  <si>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</si>
  <si>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</si>
  <si>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</si>
  <si>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</si>
  <si>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</si>
  <si>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</si>
  <si>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</si>
  <si>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</si>
  <si>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</si>
  <si>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</si>
  <si>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</si>
  <si>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</si>
  <si>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</si>
  <si>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</si>
  <si>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</si>
  <si>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</si>
  <si>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</si>
  <si>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</si>
  <si>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</si>
  <si>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</si>
  <si>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</si>
  <si>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</si>
  <si>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</si>
  <si>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</si>
  <si>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</si>
  <si>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</si>
  <si>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</si>
  <si>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</si>
  <si>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</si>
  <si>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</si>
  <si>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</si>
  <si>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</si>
  <si>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</si>
  <si>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</si>
  <si>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</si>
  <si>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</si>
  <si>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</si>
  <si>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</si>
  <si>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</si>
  <si>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</si>
  <si>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</si>
  <si>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</si>
  <si>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</si>
  <si>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</si>
  <si>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</si>
  <si>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月新水道企業団</t>
    <rPh sb="0" eb="2">
      <t>ツキシン</t>
    </rPh>
    <rPh sb="2" eb="4">
      <t>スイドウ</t>
    </rPh>
    <rPh sb="4" eb="7">
      <t>キギョウダン</t>
    </rPh>
    <phoneticPr fontId="5"/>
  </si>
  <si>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</si>
  <si>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</si>
  <si>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</si>
  <si>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</si>
  <si>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</si>
  <si>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</si>
  <si>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</si>
  <si>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</si>
  <si>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</si>
  <si>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</si>
  <si>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</si>
  <si>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</si>
  <si>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</si>
  <si>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</si>
  <si>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</si>
  <si>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</si>
  <si>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</si>
  <si>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</si>
  <si>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</si>
  <si>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</si>
  <si>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</si>
  <si>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</si>
  <si>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</si>
  <si>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</si>
  <si>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</si>
  <si>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</si>
  <si>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</si>
  <si>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</si>
  <si>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</si>
  <si>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</si>
  <si>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</si>
  <si>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</si>
  <si>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</si>
  <si>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</si>
  <si>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</si>
  <si>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</si>
  <si>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</si>
  <si>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国民健康保険月形町立病院事業会計</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</si>
  <si>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</si>
  <si>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</si>
  <si>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</si>
  <si>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</si>
  <si>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</si>
  <si>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</si>
  <si>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</si>
  <si>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</si>
  <si>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</si>
  <si>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</si>
  <si>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</si>
  <si>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</si>
  <si>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</si>
  <si>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</si>
  <si>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</si>
  <si>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北海道月形町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</si>
  <si>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</si>
  <si>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</si>
  <si>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</si>
  <si>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</si>
  <si>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</si>
  <si>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</si>
  <si>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</si>
  <si>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</si>
  <si>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</si>
  <si>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</si>
  <si>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</si>
  <si>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</si>
  <si>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</si>
  <si>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</si>
  <si>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</si>
  <si>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</si>
  <si>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</si>
  <si>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</si>
  <si>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</si>
  <si>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</si>
  <si>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</si>
  <si>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</si>
  <si>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</si>
  <si>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</si>
  <si>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</si>
  <si>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</si>
  <si>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</si>
  <si>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</si>
  <si>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</si>
  <si>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</si>
  <si>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</si>
  <si>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</si>
  <si>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</si>
  <si>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</si>
  <si>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</si>
  <si>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</si>
  <si>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</si>
  <si>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</si>
  <si>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</si>
  <si>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</si>
  <si>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</si>
  <si>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</si>
  <si>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</si>
  <si>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</si>
  <si>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</si>
  <si>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</si>
  <si>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</si>
  <si>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</si>
  <si>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</si>
  <si>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</si>
  <si>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</si>
  <si>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</si>
  <si>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</si>
  <si>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</si>
  <si>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</si>
  <si>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</si>
  <si>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</si>
  <si>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</si>
  <si>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</si>
  <si>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</si>
  <si>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</si>
  <si>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</si>
  <si>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</si>
  <si>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</si>
  <si>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</si>
  <si>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</si>
  <si>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</si>
  <si>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</si>
  <si>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</si>
  <si>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</si>
  <si>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</si>
  <si>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</si>
  <si>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</si>
  <si>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</si>
  <si>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</si>
  <si>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</si>
  <si>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</si>
  <si>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</si>
  <si>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</si>
  <si>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</si>
  <si>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</si>
  <si>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</si>
  <si>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</si>
  <si>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</si>
  <si>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</si>
  <si>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</si>
  <si>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</si>
  <si>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</si>
  <si>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</si>
  <si>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</si>
  <si>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</si>
  <si>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岩見沢地区消防事務組合</t>
    <rPh sb="0" eb="5">
      <t>イワミザワチク</t>
    </rPh>
    <rPh sb="5" eb="7">
      <t>ショウボウ</t>
    </rPh>
    <rPh sb="7" eb="9">
      <t>ジム</t>
    </rPh>
    <rPh sb="9" eb="11">
      <t>クミアイ</t>
    </rPh>
    <phoneticPr fontId="5"/>
  </si>
  <si>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</si>
  <si>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</si>
  <si>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</si>
  <si>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</si>
  <si>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</si>
  <si>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</si>
  <si>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</si>
  <si>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</si>
  <si>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</si>
  <si>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</si>
  <si>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</si>
  <si>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</si>
  <si>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</si>
  <si>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</si>
  <si>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</si>
  <si>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</si>
  <si>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</si>
  <si>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</si>
  <si>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</si>
  <si>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</si>
  <si>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</si>
  <si>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</si>
  <si>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</si>
  <si>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</si>
  <si>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</si>
  <si>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</si>
  <si>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</si>
  <si>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</si>
  <si>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</si>
  <si>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</si>
  <si>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</si>
  <si>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</si>
  <si>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</si>
  <si>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</si>
  <si>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</si>
  <si>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</si>
  <si>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</si>
  <si>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</si>
  <si>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</si>
  <si>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</si>
  <si>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</si>
  <si>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</si>
  <si>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</si>
  <si>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</si>
  <si>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</si>
  <si>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</si>
  <si>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</si>
  <si>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</si>
  <si>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</si>
  <si>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</si>
  <si>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</si>
  <si>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</si>
  <si>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</si>
  <si>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</si>
  <si>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</si>
  <si>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</si>
  <si>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</si>
  <si>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</si>
  <si>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</si>
  <si>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</si>
  <si>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</si>
  <si>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</si>
  <si>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</si>
  <si>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</si>
  <si>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</si>
  <si>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</si>
  <si>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</si>
  <si>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</si>
  <si>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</si>
  <si>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</si>
  <si>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</si>
  <si>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</si>
  <si>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</si>
  <si>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</si>
  <si>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</si>
  <si>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</si>
  <si>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</si>
  <si>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</si>
  <si>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</si>
  <si>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</si>
  <si>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</si>
  <si>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</si>
  <si>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</si>
  <si>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</si>
  <si>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</si>
  <si>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</si>
  <si>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</si>
  <si>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</si>
  <si>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</si>
  <si>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</si>
  <si>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</si>
  <si>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</si>
  <si>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</si>
  <si>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</si>
  <si>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</si>
  <si>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</si>
  <si>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</si>
  <si>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</si>
  <si>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</si>
  <si>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</si>
  <si>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</si>
  <si>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</si>
  <si>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</si>
  <si>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</si>
  <si>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</si>
  <si>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</si>
  <si>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</si>
  <si>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</si>
  <si>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</si>
  <si>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</si>
  <si>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</si>
  <si>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</si>
  <si>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</si>
  <si>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</si>
  <si>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</si>
  <si>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</si>
  <si>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</si>
  <si>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</si>
  <si>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南空知ふるさと市町村圏組合</t>
    <rPh sb="0" eb="3">
      <t>ミナミソラチ</t>
    </rPh>
    <rPh sb="7" eb="10">
      <t>シチョウソン</t>
    </rPh>
    <rPh sb="10" eb="11">
      <t>ケン</t>
    </rPh>
    <rPh sb="11" eb="13">
      <t>クミアイ</t>
    </rPh>
    <phoneticPr fontId="5"/>
  </si>
  <si>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</si>
  <si>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</si>
  <si>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</si>
  <si>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</si>
  <si>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</si>
  <si>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</si>
  <si>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</si>
  <si>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</si>
  <si>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</si>
  <si>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</si>
  <si>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</si>
  <si>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</si>
  <si>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</si>
  <si>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</si>
  <si>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1.27</t>
  </si>
  <si>
    <t>その他会計（赤字）</t>
  </si>
  <si>
    <t>空知教育センター組合</t>
    <rPh sb="0" eb="2">
      <t>ソラチ</t>
    </rPh>
    <rPh sb="2" eb="4">
      <t>キョウイク</t>
    </rPh>
    <rPh sb="8" eb="10">
      <t>クミアイ</t>
    </rPh>
    <phoneticPr fontId="5"/>
  </si>
  <si>
    <t>ふるさと納税基金</t>
  </si>
  <si>
    <t>公有財産整備基金</t>
  </si>
  <si>
    <t>ふるさと活性化</t>
    <rPh sb="4" eb="7">
      <t>カッセイカ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</si>
  <si>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</si>
  <si>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</si>
  <si>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将来負担比率該当なし</t>
    <rPh sb="0" eb="6">
      <t>ショウライフタンヒリツ</t>
    </rPh>
    <rPh sb="6" eb="8">
      <t>ガイトウ</t>
    </rPh>
    <phoneticPr fontId="4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</si>
  <si>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</si>
  <si>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</si>
  <si>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</si>
  <si>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</si>
  <si>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</si>
  <si>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</si>
  <si>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将来負担比率該当なし</t>
    <rPh sb="0" eb="2">
      <t>ショウライ</t>
    </rPh>
    <rPh sb="2" eb="4">
      <t>フタン</t>
    </rPh>
    <rPh sb="4" eb="6">
      <t>ヒリツ</t>
    </rPh>
    <rPh sb="6" eb="8">
      <t>ガイトウ</t>
    </rPh>
    <phoneticPr fontId="44"/>
  </si>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</sst>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25">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34" xfId="19" applyNumberFormat="1" applyFont="1" applyBorder="1">
      <alignment vertical="center"/>
    </xf>
    <xf numFmtId="181" fontId="14" fillId="0" borderId="0" xfId="19" applyNumberFormat="1" applyFont="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Border="1" applyAlignment="1">
      <alignment horizontal="right" vertical="center" shrinkToFit="1"/>
    </xf>
    <xf numFmtId="182" fontId="29" fillId="0" borderId="27" xfId="5" applyNumberFormat="1" applyFont="1" applyBorder="1" applyAlignment="1">
      <alignment horizontal="right" vertical="center" shrinkToFit="1"/>
    </xf>
    <xf numFmtId="182" fontId="29" fillId="0" borderId="74" xfId="5" applyNumberFormat="1" applyFont="1" applyBorder="1" applyAlignment="1">
      <alignment horizontal="right" vertical="center" shrinkToFit="1"/>
    </xf>
    <xf numFmtId="182" fontId="29" fillId="0" borderId="74" xfId="5" applyNumberFormat="1" applyFont="1" applyBorder="1" applyAlignment="1" applyProtection="1">
      <alignment horizontal="right" vertical="center" shrinkToFit="1"/>
      <protection locked="0"/>
    </xf>
    <xf numFmtId="182" fontId="29" fillId="0" borderId="182" xfId="5" applyNumberFormat="1" applyFont="1" applyBorder="1" applyAlignment="1" applyProtection="1">
      <alignment horizontal="right" vertical="center" shrinkToFit="1"/>
      <protection locked="0"/>
    </xf>
    <xf numFmtId="182"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Border="1" applyAlignment="1">
      <alignment horizontal="right" vertical="center" shrinkToFit="1"/>
    </xf>
    <xf numFmtId="182" fontId="29" fillId="0" borderId="48" xfId="5" applyNumberFormat="1" applyFont="1" applyBorder="1" applyAlignment="1">
      <alignment horizontal="right" vertical="center" shrinkToFit="1"/>
    </xf>
    <xf numFmtId="182" fontId="29" fillId="0" borderId="187" xfId="5" applyNumberFormat="1" applyFont="1" applyBorder="1" applyAlignment="1">
      <alignment horizontal="right" vertical="center" shrinkToFit="1"/>
    </xf>
    <xf numFmtId="182" fontId="29" fillId="0" borderId="187" xfId="5" applyNumberFormat="1" applyFont="1" applyBorder="1" applyAlignment="1" applyProtection="1">
      <alignment horizontal="right" vertical="center" shrinkToFit="1"/>
      <protection locked="0"/>
    </xf>
    <xf numFmtId="182" fontId="29" fillId="0" borderId="62" xfId="5" applyNumberFormat="1" applyFont="1" applyBorder="1" applyAlignment="1" applyProtection="1">
      <alignment horizontal="right" vertical="center" shrinkToFit="1"/>
      <protection locked="0"/>
    </xf>
    <xf numFmtId="182"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1" fontId="45" fillId="0" borderId="23" xfId="21" applyNumberFormat="1" applyFont="1" applyBorder="1">
      <alignment vertical="center"/>
    </xf>
    <xf numFmtId="0" fontId="45" fillId="0" borderId="16" xfId="21" applyFont="1" applyBorder="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84" fontId="47" fillId="0" borderId="0" xfId="21" applyNumberFormat="1" applyFont="1">
      <alignment vertical="center"/>
    </xf>
    <xf numFmtId="184" fontId="45" fillId="0" borderId="0" xfId="21" applyNumberFormat="1" applyFont="1">
      <alignment vertical="center"/>
    </xf>
    <xf numFmtId="183" fontId="45" fillId="3" borderId="0" xfId="22" applyNumberFormat="1" applyFont="1" applyFill="1" applyAlignment="1">
      <alignment vertical="center" wrapText="1"/>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184" fontId="45" fillId="0" borderId="42" xfId="21" applyNumberFormat="1" applyFont="1" applyBorder="1">
      <alignment vertical="center"/>
    </xf>
    <xf numFmtId="184" fontId="45" fillId="0" borderId="14" xfId="21" applyNumberFormat="1" applyFont="1" applyBorder="1">
      <alignment vertical="center"/>
    </xf>
    <xf numFmtId="191" fontId="45" fillId="0" borderId="0" xfId="21" applyNumberFormat="1" applyFont="1">
      <alignment vertical="center"/>
    </xf>
    <xf numFmtId="184" fontId="45" fillId="0" borderId="31" xfId="21" applyNumberFormat="1" applyFont="1" applyBorder="1">
      <alignment vertical="center"/>
    </xf>
    <xf numFmtId="184" fontId="45" fillId="0" borderId="34" xfId="21" applyNumberFormat="1" applyFont="1" applyBorder="1">
      <alignment vertical="center"/>
    </xf>
    <xf numFmtId="181" fontId="45" fillId="0" borderId="34" xfId="21" applyNumberFormat="1" applyFont="1" applyBorder="1">
      <alignment vertical="center"/>
    </xf>
    <xf numFmtId="184"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1" fontId="45" fillId="0" borderId="0" xfId="22" applyNumberFormat="1" applyFont="1">
      <alignment vertical="center"/>
    </xf>
    <xf numFmtId="184" fontId="43" fillId="0" borderId="0" xfId="23" applyNumberFormat="1" applyAlignment="1">
      <alignment vertical="center"/>
    </xf>
    <xf numFmtId="182" fontId="43" fillId="0" borderId="0" xfId="24" applyNumberFormat="1" applyAlignment="1">
      <alignment horizontal="right" vertical="center"/>
    </xf>
    <xf numFmtId="179" fontId="43" fillId="0" borderId="0" xfId="24" applyNumberFormat="1" applyAlignment="1">
      <alignment horizontal="right" vertical="center"/>
    </xf>
    <xf numFmtId="184" fontId="45" fillId="3" borderId="0" xfId="21" applyNumberFormat="1" applyFont="1" applyFill="1" applyAlignment="1">
      <alignment vertical="center" wrapText="1"/>
    </xf>
    <xf numFmtId="184" fontId="43" fillId="0" borderId="0" xfId="23" applyNumberFormat="1" applyAlignment="1">
      <alignment horizontal="center" vertical="center"/>
    </xf>
    <xf numFmtId="0" fontId="48" fillId="0" borderId="0" xfId="25" applyFont="1">
      <alignment vertical="center"/>
    </xf>
    <xf numFmtId="0" fontId="43"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0" fillId="0" borderId="0" xfId="0">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184" fontId="14" fillId="0" borderId="23"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179" fontId="45" fillId="3" borderId="74" xfId="22" applyNumberFormat="1" applyFont="1" applyFill="1" applyBorder="1" applyAlignment="1">
      <alignment horizontal="center" vertical="center"/>
    </xf>
    <xf numFmtId="184" fontId="43" fillId="0" borderId="0" xfId="21" applyNumberFormat="1" applyAlignment="1">
      <alignment horizontal="center" vertical="center"/>
    </xf>
    <xf numFmtId="179" fontId="45" fillId="0" borderId="0" xfId="21" applyNumberFormat="1" applyFont="1" applyAlignment="1">
      <alignment horizontal="center" vertical="center"/>
    </xf>
    <xf numFmtId="183" fontId="45" fillId="3" borderId="74" xfId="22" applyNumberFormat="1" applyFont="1" applyFill="1" applyBorder="1" applyAlignment="1">
      <alignment horizontal="center" vertical="center" wrapText="1"/>
    </xf>
    <xf numFmtId="179" fontId="45" fillId="3" borderId="0" xfId="22" applyNumberFormat="1" applyFont="1" applyFill="1" applyAlignment="1">
      <alignment horizontal="center" vertical="center" wrapText="1"/>
    </xf>
    <xf numFmtId="0" fontId="45" fillId="0" borderId="74" xfId="21" applyFont="1" applyBorder="1" applyAlignment="1">
      <alignment horizontal="center" vertical="center"/>
    </xf>
    <xf numFmtId="0" fontId="45" fillId="0" borderId="0" xfId="21" applyFont="1" applyAlignment="1">
      <alignment horizontal="center" vertical="center"/>
    </xf>
    <xf numFmtId="179" fontId="45" fillId="3" borderId="0" xfId="22" applyNumberFormat="1" applyFont="1" applyFill="1" applyAlignment="1">
      <alignment horizontal="center" vertical="center"/>
    </xf>
    <xf numFmtId="183" fontId="45" fillId="3" borderId="0" xfId="22" applyNumberFormat="1" applyFont="1" applyFill="1" applyAlignment="1">
      <alignment horizontal="center" vertical="center" wrapText="1"/>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30" xfId="21" applyFont="1" applyBorder="1" applyAlignment="1" applyProtection="1">
      <alignment horizontal="left" vertical="top" wrapText="1"/>
      <protection locked="0"/>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183" fontId="45" fillId="0" borderId="0" xfId="22" applyNumberFormat="1" applyFont="1" applyAlignment="1">
      <alignment horizontal="center" vertical="center" wrapText="1"/>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6A324A66-64AA-4AC1-AD7D-3DEC56BA1FE9}"/>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FD778AAC-D6DD-4430-9D76-1741025475ED}"/>
    <cellStyle name="標準_【レイアウト】（県）資料３（Ｐ２）　歳出比較分析表" xfId="19" xr:uid="{00000000-0005-0000-0000-000013000000}"/>
    <cellStyle name="標準_【レイアウト】（県）資料３（Ｐ２）　歳出比較分析表 2" xfId="21" xr:uid="{CC651D94-D27A-495F-8130-57B553B142A1}"/>
    <cellStyle name="標準_【レイアウト】（市）資料３（Ｐ２）　歳出比較分析表" xfId="18" xr:uid="{00000000-0005-0000-0000-000012000000}"/>
    <cellStyle name="標準_【レイアウト】（市）資料３（Ｐ２）　歳出比較分析表 2" xfId="22" xr:uid="{E8C81C68-E2CB-4604-8DD0-CACB36144FDF}"/>
    <cellStyle name="標準_APAHO251300" xfId="13" xr:uid="{00000000-0005-0000-0000-00000D000000}"/>
    <cellStyle name="標準_APAHO251300 2" xfId="23" xr:uid="{25FFE569-2012-4B99-B1EE-C307C502897E}"/>
    <cellStyle name="標準_APAHO252300" xfId="14" xr:uid="{00000000-0005-0000-0000-00000E000000}"/>
    <cellStyle name="標準_APAHO252300 2" xfId="24" xr:uid="{C5E4AE4F-DE89-4D63-9D15-A03631356AAF}"/>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D8E1-4917-BA37-45843F8EAC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83538</c:v>
                </c:pt>
                <c:pt idx="1">
                  <c:v>417738</c:v>
                </c:pt>
                <c:pt idx="2">
                  <c:v>91618</c:v>
                </c:pt>
                <c:pt idx="3">
                  <c:v>123323</c:v>
                </c:pt>
                <c:pt idx="4">
                  <c:v>175087</c:v>
                </c:pt>
              </c:numCache>
            </c:numRef>
          </c:val>
          <c:smooth val="0"/>
          <c:extLst>
            <c:ext xmlns:c16="http://schemas.microsoft.com/office/drawing/2014/chart" uri="{C3380CC4-5D6E-409C-BE32-E72D297353CC}">
              <c16:uniqueId val="{00000001-D8E1-4917-BA37-45843F8EAC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2.56</c:v>
                </c:pt>
                <c:pt idx="1">
                  <c:v>3.26</c:v>
                </c:pt>
                <c:pt idx="2">
                  <c:v>3.47</c:v>
                </c:pt>
                <c:pt idx="3">
                  <c:v>3.69</c:v>
                </c:pt>
                <c:pt idx="4">
                  <c:v>4.5999999999999996</c:v>
                </c:pt>
              </c:numCache>
            </c:numRef>
          </c:val>
          <c:extLst>
            <c:ext xmlns:c16="http://schemas.microsoft.com/office/drawing/2014/chart" uri="{C3380CC4-5D6E-409C-BE32-E72D297353CC}">
              <c16:uniqueId val="{00000000-7651-426C-A487-B0030429A4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30.78</c:v>
                </c:pt>
                <c:pt idx="1">
                  <c:v>29.9</c:v>
                </c:pt>
                <c:pt idx="2">
                  <c:v>27.63</c:v>
                </c:pt>
                <c:pt idx="3">
                  <c:v>28.67</c:v>
                </c:pt>
                <c:pt idx="4">
                  <c:v>28.34</c:v>
                </c:pt>
              </c:numCache>
            </c:numRef>
          </c:val>
          <c:extLst>
            <c:ext xmlns:c16="http://schemas.microsoft.com/office/drawing/2014/chart" uri="{C3380CC4-5D6E-409C-BE32-E72D297353CC}">
              <c16:uniqueId val="{00000001-7651-426C-A487-B0030429A4B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0.77</c:v>
                </c:pt>
                <c:pt idx="2">
                  <c:v>0.47</c:v>
                </c:pt>
                <c:pt idx="3">
                  <c:v>0.09</c:v>
                </c:pt>
                <c:pt idx="4">
                  <c:v>0.96</c:v>
                </c:pt>
              </c:numCache>
            </c:numRef>
          </c:val>
          <c:smooth val="0"/>
          <c:extLst>
            <c:ext xmlns:c16="http://schemas.microsoft.com/office/drawing/2014/chart" uri="{C3380CC4-5D6E-409C-BE32-E72D297353CC}">
              <c16:uniqueId val="{00000002-7651-426C-A487-B0030429A4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F4-4BFB-9801-A80697A3B5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F4-4BFB-9801-A80697A3B5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F4-4BFB-9801-A80697A3B5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6F4-4BFB-9801-A80697A3B5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F4-4BFB-9801-A80697A3B5E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86F4-4BFB-9801-A80697A3B5E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0.49</c:v>
                </c:pt>
                <c:pt idx="2">
                  <c:v>#N/A</c:v>
                </c:pt>
                <c:pt idx="3">
                  <c:v>0.43</c:v>
                </c:pt>
                <c:pt idx="4">
                  <c:v>#N/A</c:v>
                </c:pt>
                <c:pt idx="5">
                  <c:v>0.28000000000000003</c:v>
                </c:pt>
                <c:pt idx="6">
                  <c:v>#N/A</c:v>
                </c:pt>
                <c:pt idx="7">
                  <c:v>0.06</c:v>
                </c:pt>
                <c:pt idx="8">
                  <c:v>#N/A</c:v>
                </c:pt>
                <c:pt idx="9">
                  <c:v>7.0000000000000007E-2</c:v>
                </c:pt>
              </c:numCache>
            </c:numRef>
          </c:val>
          <c:extLst>
            <c:ext xmlns:c16="http://schemas.microsoft.com/office/drawing/2014/chart" uri="{C3380CC4-5D6E-409C-BE32-E72D297353CC}">
              <c16:uniqueId val="{00000006-86F4-4BFB-9801-A80697A3B5E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0.6</c:v>
                </c:pt>
                <c:pt idx="4">
                  <c:v>#N/A</c:v>
                </c:pt>
                <c:pt idx="5">
                  <c:v>1.07</c:v>
                </c:pt>
                <c:pt idx="6">
                  <c:v>#N/A</c:v>
                </c:pt>
                <c:pt idx="7">
                  <c:v>2.42</c:v>
                </c:pt>
                <c:pt idx="8">
                  <c:v>#N/A</c:v>
                </c:pt>
                <c:pt idx="9">
                  <c:v>0.61</c:v>
                </c:pt>
              </c:numCache>
            </c:numRef>
          </c:val>
          <c:extLst>
            <c:ext xmlns:c16="http://schemas.microsoft.com/office/drawing/2014/chart" uri="{C3380CC4-5D6E-409C-BE32-E72D297353CC}">
              <c16:uniqueId val="{00000007-86F4-4BFB-9801-A80697A3B5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2.56</c:v>
                </c:pt>
                <c:pt idx="2">
                  <c:v>#N/A</c:v>
                </c:pt>
                <c:pt idx="3">
                  <c:v>3.25</c:v>
                </c:pt>
                <c:pt idx="4">
                  <c:v>#N/A</c:v>
                </c:pt>
                <c:pt idx="5">
                  <c:v>3.47</c:v>
                </c:pt>
                <c:pt idx="6">
                  <c:v>#N/A</c:v>
                </c:pt>
                <c:pt idx="7">
                  <c:v>3.69</c:v>
                </c:pt>
                <c:pt idx="8">
                  <c:v>#N/A</c:v>
                </c:pt>
                <c:pt idx="9">
                  <c:v>4.5999999999999996</c:v>
                </c:pt>
              </c:numCache>
            </c:numRef>
          </c:val>
          <c:extLst>
            <c:ext xmlns:c16="http://schemas.microsoft.com/office/drawing/2014/chart" uri="{C3380CC4-5D6E-409C-BE32-E72D297353CC}">
              <c16:uniqueId val="{00000008-86F4-4BFB-9801-A80697A3B5E5}"/>
            </c:ext>
          </c:extLst>
        </c:ser>
        <c:ser>
          <c:idx val="9"/>
          <c:order val="9"/>
          <c:tx>
            <c:strRef>
              <c:f>データシート!$A$36</c:f>
              <c:strCache>
                <c:ptCount val="1"/>
                <c:pt idx="0">
                  <c:v>国民健康保険月形町立病院事業会計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4.47</c:v>
                </c:pt>
                <c:pt idx="2">
                  <c:v>#N/A</c:v>
                </c:pt>
                <c:pt idx="3">
                  <c:v>4.62</c:v>
                </c:pt>
                <c:pt idx="4">
                  <c:v>#N/A</c:v>
                </c:pt>
                <c:pt idx="5">
                  <c:v>5.01</c:v>
                </c:pt>
                <c:pt idx="6">
                  <c:v>#N/A</c:v>
                </c:pt>
                <c:pt idx="7">
                  <c:v>7.53</c:v>
                </c:pt>
                <c:pt idx="8">
                  <c:v>#N/A</c:v>
                </c:pt>
                <c:pt idx="9">
                  <c:v>6.86</c:v>
                </c:pt>
              </c:numCache>
            </c:numRef>
          </c:val>
          <c:extLst>
            <c:ext xmlns:c16="http://schemas.microsoft.com/office/drawing/2014/chart" uri="{C3380CC4-5D6E-409C-BE32-E72D297353CC}">
              <c16:uniqueId val="{00000009-86F4-4BFB-9801-A80697A3B5E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481</c:v>
                </c:pt>
                <c:pt idx="5">
                  <c:v>437</c:v>
                </c:pt>
                <c:pt idx="8">
                  <c:v>390</c:v>
                </c:pt>
                <c:pt idx="11">
                  <c:v>370</c:v>
                </c:pt>
                <c:pt idx="14">
                  <c:v>378</c:v>
                </c:pt>
              </c:numCache>
            </c:numRef>
          </c:val>
          <c:extLst>
            <c:ext xmlns:c16="http://schemas.microsoft.com/office/drawing/2014/chart" uri="{C3380CC4-5D6E-409C-BE32-E72D297353CC}">
              <c16:uniqueId val="{00000000-E8D1-4F9B-AE2D-56C7FD1D36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D1-4F9B-AE2D-56C7FD1D36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2</c:v>
                </c:pt>
                <c:pt idx="6">
                  <c:v>2</c:v>
                </c:pt>
                <c:pt idx="9">
                  <c:v>2</c:v>
                </c:pt>
                <c:pt idx="12">
                  <c:v>1</c:v>
                </c:pt>
              </c:numCache>
            </c:numRef>
          </c:val>
          <c:extLst>
            <c:ext xmlns:c16="http://schemas.microsoft.com/office/drawing/2014/chart" uri="{C3380CC4-5D6E-409C-BE32-E72D297353CC}">
              <c16:uniqueId val="{00000002-E8D1-4F9B-AE2D-56C7FD1D36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D1-4F9B-AE2D-56C7FD1D36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c:v>
                </c:pt>
                <c:pt idx="3">
                  <c:v>80</c:v>
                </c:pt>
                <c:pt idx="6">
                  <c:v>77</c:v>
                </c:pt>
                <c:pt idx="9">
                  <c:v>73</c:v>
                </c:pt>
                <c:pt idx="12">
                  <c:v>72</c:v>
                </c:pt>
              </c:numCache>
            </c:numRef>
          </c:val>
          <c:extLst>
            <c:ext xmlns:c16="http://schemas.microsoft.com/office/drawing/2014/chart" uri="{C3380CC4-5D6E-409C-BE32-E72D297353CC}">
              <c16:uniqueId val="{00000004-E8D1-4F9B-AE2D-56C7FD1D36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D1-4F9B-AE2D-56C7FD1D36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D1-4F9B-AE2D-56C7FD1D36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433</c:v>
                </c:pt>
                <c:pt idx="3">
                  <c:v>426</c:v>
                </c:pt>
                <c:pt idx="6">
                  <c:v>415</c:v>
                </c:pt>
                <c:pt idx="9">
                  <c:v>390</c:v>
                </c:pt>
                <c:pt idx="12">
                  <c:v>411</c:v>
                </c:pt>
              </c:numCache>
            </c:numRef>
          </c:val>
          <c:extLst>
            <c:ext xmlns:c16="http://schemas.microsoft.com/office/drawing/2014/chart" uri="{C3380CC4-5D6E-409C-BE32-E72D297353CC}">
              <c16:uniqueId val="{00000007-E8D1-4F9B-AE2D-56C7FD1D36A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c:v>
                </c:pt>
                <c:pt idx="2">
                  <c:v>#N/A</c:v>
                </c:pt>
                <c:pt idx="3">
                  <c:v>#N/A</c:v>
                </c:pt>
                <c:pt idx="4">
                  <c:v>71</c:v>
                </c:pt>
                <c:pt idx="5">
                  <c:v>#N/A</c:v>
                </c:pt>
                <c:pt idx="6">
                  <c:v>#N/A</c:v>
                </c:pt>
                <c:pt idx="7">
                  <c:v>104</c:v>
                </c:pt>
                <c:pt idx="8">
                  <c:v>#N/A</c:v>
                </c:pt>
                <c:pt idx="9">
                  <c:v>#N/A</c:v>
                </c:pt>
                <c:pt idx="10">
                  <c:v>95</c:v>
                </c:pt>
                <c:pt idx="11">
                  <c:v>#N/A</c:v>
                </c:pt>
                <c:pt idx="12">
                  <c:v>#N/A</c:v>
                </c:pt>
                <c:pt idx="13">
                  <c:v>106</c:v>
                </c:pt>
                <c:pt idx="14">
                  <c:v>#N/A</c:v>
                </c:pt>
              </c:numCache>
            </c:numRef>
          </c:val>
          <c:smooth val="0"/>
          <c:extLst>
            <c:ext xmlns:c16="http://schemas.microsoft.com/office/drawing/2014/chart" uri="{C3380CC4-5D6E-409C-BE32-E72D297353CC}">
              <c16:uniqueId val="{00000008-E8D1-4F9B-AE2D-56C7FD1D36A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3196</c:v>
                </c:pt>
                <c:pt idx="5">
                  <c:v>3369</c:v>
                </c:pt>
                <c:pt idx="8">
                  <c:v>3209</c:v>
                </c:pt>
                <c:pt idx="11">
                  <c:v>3116</c:v>
                </c:pt>
                <c:pt idx="14">
                  <c:v>3150</c:v>
                </c:pt>
              </c:numCache>
            </c:numRef>
          </c:val>
          <c:extLst>
            <c:ext xmlns:c16="http://schemas.microsoft.com/office/drawing/2014/chart" uri="{C3380CC4-5D6E-409C-BE32-E72D297353CC}">
              <c16:uniqueId val="{00000000-10B3-405B-ADEA-4B7994E7A2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c:v>
                </c:pt>
                <c:pt idx="5">
                  <c:v>215</c:v>
                </c:pt>
                <c:pt idx="8">
                  <c:v>167</c:v>
                </c:pt>
                <c:pt idx="11">
                  <c:v>124</c:v>
                </c:pt>
                <c:pt idx="14">
                  <c:v>84</c:v>
                </c:pt>
              </c:numCache>
            </c:numRef>
          </c:val>
          <c:extLst>
            <c:ext xmlns:c16="http://schemas.microsoft.com/office/drawing/2014/chart" uri="{C3380CC4-5D6E-409C-BE32-E72D297353CC}">
              <c16:uniqueId val="{00000001-10B3-405B-ADEA-4B7994E7A2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3277</c:v>
                </c:pt>
                <c:pt idx="5">
                  <c:v>3479</c:v>
                </c:pt>
                <c:pt idx="8">
                  <c:v>3808</c:v>
                </c:pt>
                <c:pt idx="11">
                  <c:v>3831</c:v>
                </c:pt>
                <c:pt idx="14">
                  <c:v>4057</c:v>
                </c:pt>
              </c:numCache>
            </c:numRef>
          </c:val>
          <c:extLst>
            <c:ext xmlns:c16="http://schemas.microsoft.com/office/drawing/2014/chart" uri="{C3380CC4-5D6E-409C-BE32-E72D297353CC}">
              <c16:uniqueId val="{00000002-10B3-405B-ADEA-4B7994E7A2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B3-405B-ADEA-4B7994E7A2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B3-405B-ADEA-4B7994E7A2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3-405B-ADEA-4B7994E7A2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693</c:v>
                </c:pt>
                <c:pt idx="3">
                  <c:v>685</c:v>
                </c:pt>
                <c:pt idx="6">
                  <c:v>685</c:v>
                </c:pt>
                <c:pt idx="9">
                  <c:v>710</c:v>
                </c:pt>
                <c:pt idx="12">
                  <c:v>704</c:v>
                </c:pt>
              </c:numCache>
            </c:numRef>
          </c:val>
          <c:extLst>
            <c:ext xmlns:c16="http://schemas.microsoft.com/office/drawing/2014/chart" uri="{C3380CC4-5D6E-409C-BE32-E72D297353CC}">
              <c16:uniqueId val="{00000006-10B3-405B-ADEA-4B7994E7A2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0B3-405B-ADEA-4B7994E7A2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478</c:v>
                </c:pt>
                <c:pt idx="3">
                  <c:v>421</c:v>
                </c:pt>
                <c:pt idx="6">
                  <c:v>356</c:v>
                </c:pt>
                <c:pt idx="9">
                  <c:v>309</c:v>
                </c:pt>
                <c:pt idx="12">
                  <c:v>295</c:v>
                </c:pt>
              </c:numCache>
            </c:numRef>
          </c:val>
          <c:extLst>
            <c:ext xmlns:c16="http://schemas.microsoft.com/office/drawing/2014/chart" uri="{C3380CC4-5D6E-409C-BE32-E72D297353CC}">
              <c16:uniqueId val="{00000008-10B3-405B-ADEA-4B7994E7A2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B3-405B-ADEA-4B7994E7A2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3624</c:v>
                </c:pt>
                <c:pt idx="3">
                  <c:v>3948</c:v>
                </c:pt>
                <c:pt idx="6">
                  <c:v>3764</c:v>
                </c:pt>
                <c:pt idx="9">
                  <c:v>3631</c:v>
                </c:pt>
                <c:pt idx="12">
                  <c:v>3706</c:v>
                </c:pt>
              </c:numCache>
            </c:numRef>
          </c:val>
          <c:extLst>
            <c:ext xmlns:c16="http://schemas.microsoft.com/office/drawing/2014/chart" uri="{C3380CC4-5D6E-409C-BE32-E72D297353CC}">
              <c16:uniqueId val="{0000000A-10B3-405B-ADEA-4B7994E7A23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B3-405B-ADEA-4B7994E7A23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729</c:v>
                </c:pt>
                <c:pt idx="1">
                  <c:v>729</c:v>
                </c:pt>
                <c:pt idx="2">
                  <c:v>730</c:v>
                </c:pt>
              </c:numCache>
            </c:numRef>
          </c:val>
          <c:extLst>
            <c:ext xmlns:c16="http://schemas.microsoft.com/office/drawing/2014/chart" uri="{C3380CC4-5D6E-409C-BE32-E72D297353CC}">
              <c16:uniqueId val="{00000000-EDEE-42C7-8D8C-DE8E3F8F03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555</c:v>
                </c:pt>
                <c:pt idx="1">
                  <c:v>555</c:v>
                </c:pt>
                <c:pt idx="2">
                  <c:v>565</c:v>
                </c:pt>
              </c:numCache>
            </c:numRef>
          </c:val>
          <c:extLst>
            <c:ext xmlns:c16="http://schemas.microsoft.com/office/drawing/2014/chart" uri="{C3380CC4-5D6E-409C-BE32-E72D297353CC}">
              <c16:uniqueId val="{00000001-EDEE-42C7-8D8C-DE8E3F8F03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2348</c:v>
                </c:pt>
                <c:pt idx="1">
                  <c:v>2378</c:v>
                </c:pt>
                <c:pt idx="2">
                  <c:v>2572</c:v>
                </c:pt>
              </c:numCache>
            </c:numRef>
          </c:val>
          <c:extLst>
            <c:ext xmlns:c16="http://schemas.microsoft.com/office/drawing/2014/chart" uri="{C3380CC4-5D6E-409C-BE32-E72D297353CC}">
              <c16:uniqueId val="{00000002-EDEE-42C7-8D8C-DE8E3F8F037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{510EE582-6B3E-411D-AA0B-211CF3A36219}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AC-4E81-9D21-B310C0D570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{567C8270-78F9-4E0B-ADC2-08CA69778271}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AC-4E81-9D21-B310C0D570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{705E3295-88E0-4D91-B2C6-6C5DDB01FD44}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AC-4E81-9D21-B310C0D570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{C67B79D2-4C77-460F-B705-C5FC31B76B52}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AC-4E81-9D21-B310C0D570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{F704C254-FC03-4D9C-9824-05270761EF58}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AC-4E81-9D21-B310C0D570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{18818FC9-8E96-4373-A063-8E493DF47A53}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AC-4E81-9D21-B310C0D570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{982056F4-C5A3-42F6-A936-BFC9B52AB0B4}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AC-4E81-9D21-B310C0D570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{CF0FCB36-3E12-4B7A-9811-0D7A4F8C08D7}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AC-4E81-9D21-B310C0D570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{EA7609F7-6E19-40BE-B97A-74EFC611BBEA}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AC-4E81-9D21-B310C0D570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73.5</c:v>
                </c:pt>
                <c:pt idx="8">
                  <c:v>74</c:v>
                </c:pt>
                <c:pt idx="16">
                  <c:v>75.599999999999994</c:v>
                </c:pt>
                <c:pt idx="24">
                  <c:v>77.3</c:v>
                </c:pt>
                <c:pt idx="32">
                  <c:v>78.3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2AC-4E81-9D21-B310C0D570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{0B287F51-B4FC-45B5-9365-1F5C76AC577F}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AC-4E81-9D21-B310C0D570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{EA260BD5-D10B-46D7-83A3-573394BFE8C4}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AC-4E81-9D21-B310C0D570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{BF79F89F-1104-4C5F-80A0-8CF77CEADFE6}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AC-4E81-9D21-B310C0D570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{9A422781-38ED-4844-BA5B-F35E4DF7E230}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AC-4E81-9D21-B310C0D570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{90691C44-F090-44FD-ADE1-16BE9453309A}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AC-4E81-9D21-B310C0D570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{C9EA32E8-5D9D-4195-934A-719D49E412A8}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AC-4E81-9D21-B310C0D570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{2619B44B-243B-4EC4-AD3F-538757C9EC82}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AC-4E81-9D21-B310C0D570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{281AAC21-33D6-4F49-A535-16B897A42DF4}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AC-4E81-9D21-B310C0D570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{E04F56D7-E194-4B47-8816-53CB6DE000E1}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AC-4E81-9D21-B310C0D570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AC-4E81-9D21-B310C0D570EF}"/>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{2F379E7E-08DC-4EB7-BFDB-90D90395CDEA}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B9E-4509-9DF7-ACE299D0C3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{7813A6FF-1FCE-4D9F-B082-1FAA58949B2A}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9E-4509-9DF7-ACE299D0C3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{34265E20-C7CB-47AD-B43C-860953B0ED5A}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9E-4509-9DF7-ACE299D0C3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{A27CD1C5-C6E4-4668-BC4C-309CE8EF5D8E}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9E-4509-9DF7-ACE299D0C3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{74398B5C-5CF6-4E76-92FF-8D938004DCA1}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9E-4509-9DF7-ACE299D0C3B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{D210F355-C70C-4EB2-B519-6B44DAA69D25}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B9E-4509-9DF7-ACE299D0C3B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{1C48000E-5FAE-41DD-8511-13F0B80FB2B0}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B9E-4509-9DF7-ACE299D0C3B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{36A90C96-1F32-467B-A248-69D3DA1883BB}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B9E-4509-9DF7-ACE299D0C3B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{C5E886B4-1374-4FCA-A9F9-BC41FF1B7AF3}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B9E-4509-9DF7-ACE299D0C3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2.7</c:v>
                </c:pt>
                <c:pt idx="16">
                  <c:v>3.4</c:v>
                </c:pt>
                <c:pt idx="24">
                  <c:v>4</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B9E-4509-9DF7-ACE299D0C3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{8A401C96-9AAD-4C21-890F-40907D8CDAC9}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B9E-4509-9DF7-ACE299D0C3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{F72C2061-C0D8-4D87-A205-CA5819497743}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9E-4509-9DF7-ACE299D0C3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{9395BF6D-EA86-431C-97AF-6DFB6A4ED9BA}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9E-4509-9DF7-ACE299D0C3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{CF812E5A-0188-44D2-B118-DC50E55DE9C1}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9E-4509-9DF7-ACE299D0C3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{98F16CCA-458C-46C8-BC6C-51D1BD7060A3}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9E-4509-9DF7-ACE299D0C3B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{1E8F139F-7892-4397-9600-B30A11A5E98B}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B9E-4509-9DF7-ACE299D0C3B7}"/>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{C2E3D11F-019C-4EE2-A43A-C46D09FA9719}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B9E-4509-9DF7-ACE299D0C3B7}"/>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{2189B3AD-48C6-40D7-8B50-EDA64D00DFA5}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B9E-4509-9DF7-ACE299D0C3B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{E54A5F69-2A45-49B4-8772-70204ED09D3A}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B9E-4509-9DF7-ACE299D0C3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B9E-4509-9DF7-ACE299D0C3B7}"/>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元利償還金等については、令和</a:t>
          </a:r>
          <a:r>
            <a:rPr kumimoji="1" lang="en-US" altLang="ja-JP" sz="1400">
              <a:latin typeface="ＭＳ ゴシック"/>
              <a:ea typeface="ＭＳ ゴシック"/>
            </a:rPr>
            <a:t>5</a:t>
          </a:r>
          <a:r>
            <a:rPr kumimoji="1" lang="ja-JP" altLang="en-US" sz="1400">
              <a:latin typeface="ＭＳ ゴシック"/>
              <a:ea typeface="ＭＳ ゴシック"/>
            </a:rPr>
            <a:t>年度から始まった温泉施設改修及び今後見込まれる公共施設の改修等により、数値が上昇していく見込みである。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将来負担はなく、今後も維持継続できるよう努める。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北海道月形町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財政調整基金及び減債基金については横ばいだが、特定目的基金については、札沼線代替輸送事業等基金及びふるさと納税基金を積み立てたことから、前年度より増加している。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今後見込まれる公共施設の改修等に対し、計画的にそれぞれの目的にあった基金を取り崩していく。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・公有財産整備基金～公有財産の整備充実を図る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・札沼線代替輸送事業等基金～北海道旅客鉄道札沼線の北海道医療大学駅と浦臼間の廃線に伴う代替輸送事業及びまちづくりに充てる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・ふるさと納税基金～子どもに関する事業、移住定住、観光振興、農業振興、公共交通に充てる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・地域福祉基金～地域福祉の増進を図るために民間団体が行う事業を支援する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・札沼線代替輸送事業等基金～</a:t>
          </a:r>
          <a:r>
            <a:rPr kumimoji="1" lang="en-US" altLang="ja-JP" sz="1300">
              <a:solidFill>
                <a:schemeClr val="dk1"/>
              </a:solidFill>
              <a:effectLst/>
              <a:latin typeface="ＭＳ ゴシック"/>
              <a:ea typeface="ＭＳ ゴシック"/>
              <a:cs typeface="+mn-cs"/>
            </a:rPr>
            <a:t>JR</a:t>
          </a:r>
          <a:r>
            <a:rPr kumimoji="1" lang="ja-JP" altLang="en-US" sz="1300">
              <a:solidFill>
                <a:schemeClr val="dk1"/>
              </a:solidFill>
              <a:effectLst/>
              <a:latin typeface="ＭＳ ゴシック"/>
              <a:ea typeface="ＭＳ ゴシック"/>
              <a:cs typeface="+mn-cs"/>
            </a:rPr>
            <a:t>施設撤去工事等の委託金受け入れによる増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・ふるさと納税基金～寄附金積み立てによる増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各基金の目的に沿った運用・積み立てを行う。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利子の積み立て</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災害等の不測の事態に備え、適正な運用・積み立てを行っていく。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臨時財政対策債償還基金費分を積み立て</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温泉施設改修等の完了後における起債の償還が開始された際の財源不足を補てんするため、計画的に取り崩していく。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9B65C5-B505-458C-A28F-5751A7F77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A67A653-C462-483C-B726-209FB2D55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AEDD038-ED96-4E57-A19C-BB4B1E17FE5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4E71788-A2D0-4D71-9C1B-1B39993A7B0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9DB41BE-8D6A-4A32-92D9-3656E96F423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866CF8E-1CEF-4DA5-AE95-2CAAD2DFC88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747CDEC-76E8-4DF1-BB11-06FE8B96216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93BB6FA-17F4-4239-A293-952A1F9E5FF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810B055-3141-4423-9A92-9D30C7FD6DC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074A7DB-E8AC-4AAB-84C2-EA722C0C9E0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07B0F9C-176E-4453-9C42-B9B39E7FEF3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E36E83A-E6E0-453E-B61F-08387EC6836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9EE1818-D430-4945-A21A-DDD1D7B3EC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E809422-E18B-4ECF-8E83-339585819A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EB29A6C-D6ED-49B7-9386-96F0524ABCC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80B6D88-30E8-4E0F-B34C-6AB751247BF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北海道月形町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861B1D-B5B5-4275-BA7F-649B3754E0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066CC4E-7115-48A9-B174-981D68F6B4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A2EFCD4-8C6D-4935-B001-2A07906E9F5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C8FF235-4157-4C95-95F0-36F16076873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B2EC9B8-3A3D-475A-8A17-F8376689B32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542D76F-B99E-42B5-AE42-3F8A52D4159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
2,807
150.40
4,834,929
4,656,580
118,484
2,574,409
3,705,964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896D295-CC02-47A7-9B72-2C98510AA9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B3E209-973C-4AF6-B05E-D98419AD74A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01042A9-FF9D-4464-9766-6024DC0918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81B1793-B54C-4CFC-AA11-EA6E95F674F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C9199A9-A885-4804-993A-B1311A3957F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BEC5E2E-114A-427A-9A74-D0E71C4B87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BD75C06-070F-4924-BBAD-DD4E0347F2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84795D2-BBB0-4E65-8DCA-AC1B474378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B86D4C9-7D7E-4A7D-9863-6677E5B716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3438D0F-0161-4DD7-B2A4-18BA9371D72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AACFCD-0118-4855-86FB-A12EFDAB02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A59E1C7-7BE8-44F1-B5AA-F1F9C0C3652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1E01A64-5559-4C4C-B095-21059BA0D7C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C342584-5E71-4BDA-B9F5-EC47AC3AF3E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14A0D3E-922E-4237-9A3A-6FC5054254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A7AE55A-77AE-4277-AD4A-8C967BF3470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E5C90C1-EDEE-4901-9813-EA283CD2B9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A30B2F6-80E5-43CF-86C5-060B85F5643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7958763-9605-4962-B68A-8E8FDB5D11C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3BE0CEC-CB56-447E-A5DE-C672F7E12C6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AE3EFA7-F257-4FB1-8847-5AF91916E9A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52E9775-DD0A-48B4-BFDD-C1F486E55E5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26BF739-BBF6-408D-A3BE-E977E6B22C3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3925BE-9053-4D7C-9B01-7DEE2AB5B3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DCFE39-68C9-4148-AAF3-25CC4BFD4C6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3C58433-08C1-4F13-A2DF-FC038B26AE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AB71FEB-9198-4693-B181-633F20D25C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BAD9F1B-77B5-4D9F-8BB5-D7B2C2BBC55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ED63943-D666-475C-9931-0A5840FE7D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2E71382-BFE3-4C30-B16C-55E7BAE9B0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516108D-9038-4E54-AD5F-26F31AC4C4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7EFE2E0-CB7B-4A7A-B227-CDCC030B4F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DB1B615-A85B-43EB-9132-D12C5A3582F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1A451B5-5323-4781-BA65-AE6AB39A5C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45050CF-EF8F-4FF7-AC00-FFD37A7CEB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年度決算における減価償却率は、類似団体平均値よりも高い水準にある。公共施設等総合管理計画等の各種計画に基づき、老朽化施設の除却や計画的な長寿命化等により比率の改善を図っていく。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25B66A8-3384-491F-AAFD-9423284C093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ED7E7BF-E0A1-41F2-8B2E-A090613BB00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1D807E7-E63D-4E86-8C45-B9A32D68232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5B2EA2E-5F5D-457C-94CE-F2555BBA66B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BD001C6-16AB-40CF-A1CB-3FC5DE6D73F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5ECEC75-89BB-49F4-A5D4-0F0ECAFF5A8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F5690E5-8989-4712-9C30-D556D9AE663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766BCB3-72E4-4384-9F7C-3ADF36EB721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C50FEB5-FF80-49E1-9812-30D29572559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F0FFB2E-1749-4AD6-88BC-6597CE83A6A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27735F8-9E5C-41F5-A3A5-E66B964EC9E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5F88B18-784C-4ECD-AF0D-3CEE6DD541C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E891B22-8AD0-403D-882B-8A785C957E9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159B033-37C5-4C0A-BA64-D4B7DEBFFAF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89344B3D-1FA7-4721-9801-E80403DC3234}"/>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42B76A94-9AE7-4DCC-9A69-4659A502224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46873B6A-4C29-475E-9A9C-8A4CEF58FDAF}"/>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74F4CD8D-F64F-4C5C-8B79-E4F6DE19C338}"/>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F7D103FB-5C38-4147-A36D-6F695BB385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A258FB53-41AF-406C-AB0B-6740B1D6F351}"/>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A766F96E-B09A-48A5-8ABB-1C223D60331D}"/>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ABB32614-AAA0-4C42-A27F-907750A328E6}"/>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2520D69E-6758-46F9-993B-D0844FDA476B}"/>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71AC3F97-33DB-4B64-B1F8-BCAA209150B7}"/>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7A218FAE-CCFB-40C3-9770-026112865585}"/>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2B321A4-1F28-4234-9C16-9B10CC90FAA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6D70CC9-46CB-44AB-BDA9-4078B4335D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CF70E49-D3F3-49DA-84F4-A2C7D57CB85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C9BBBE-02B8-403F-B8D9-1CC91962502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FCEEF10-D1FB-42AC-9F7F-F74809F52D9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74422</xdr:rowOff>
    </xdr:from>
    <xdr:to>
      <xdr:col>23</xdr:col>
      <xdr:colOff>136525</xdr:colOff>
      <xdr:row>32</xdr:row>
      <xdr:rowOff>4572</xdr:rowOff>
    </xdr:to>
    <xdr:sp macro="" textlink="">
      <xdr:nvSpPr>
        <xdr:cNvPr id="89" name="楕円 88">
          <a:extLst>
            <a:ext uri="{FF2B5EF4-FFF2-40B4-BE49-F238E27FC236}">
              <a16:creationId xmlns:a16="http://schemas.microsoft.com/office/drawing/2014/main" id="{6A31F849-4E1A-4D45-8312-9D82C05169CF}"/>
            </a:ext>
          </a:extLst>
        </xdr:cNvPr>
        <xdr:cNvSpPr/>
      </xdr:nvSpPr>
      <xdr:spPr>
        <a:xfrm>
          <a:off x="4711700" y="61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52849</xdr:rowOff>
    </xdr:from>
    <xdr:ext cx="405111" cy="259045"/>
    <xdr:sp macro="" textlink="">
      <xdr:nvSpPr>
        <xdr:cNvPr id="90" name="有形固定資産減価償却率該当値テキスト">
          <a:extLst>
            <a:ext uri="{FF2B5EF4-FFF2-40B4-BE49-F238E27FC236}">
              <a16:creationId xmlns:a16="http://schemas.microsoft.com/office/drawing/2014/main" id="{1EDB2E3C-52ED-4659-85C3-48F99D135C1E}"/>
            </a:ext>
          </a:extLst>
        </xdr:cNvPr>
        <xdr:cNvSpPr txBox="1"/>
      </xdr:nvSpPr>
      <xdr:spPr>
        <a:xfrm>
          <a:off x="4813300" y="613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52832</xdr:rowOff>
    </xdr:from>
    <xdr:to>
      <xdr:col>19</xdr:col>
      <xdr:colOff>187325</xdr:colOff>
      <xdr:row>31</xdr:row>
      <xdr:rowOff>154432</xdr:rowOff>
    </xdr:to>
    <xdr:sp macro="" textlink="">
      <xdr:nvSpPr>
        <xdr:cNvPr id="91" name="楕円 90">
          <a:extLst>
            <a:ext uri="{FF2B5EF4-FFF2-40B4-BE49-F238E27FC236}">
              <a16:creationId xmlns:a16="http://schemas.microsoft.com/office/drawing/2014/main" id="{882AB762-430D-4089-B808-602FFE44DA51}"/>
            </a:ext>
          </a:extLst>
        </xdr:cNvPr>
        <xdr:cNvSpPr/>
      </xdr:nvSpPr>
      <xdr:spPr>
        <a:xfrm>
          <a:off x="4000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103632</xdr:rowOff>
    </xdr:from>
    <xdr:to>
      <xdr:col>23</xdr:col>
      <xdr:colOff>85725</xdr:colOff>
      <xdr:row>31</xdr:row>
      <xdr:rowOff>125222</xdr:rowOff>
    </xdr:to>
    <xdr:cxnSp macro="">
      <xdr:nvCxnSpPr>
        <xdr:cNvPr id="92" name="直線コネクタ 91">
          <a:extLst>
            <a:ext uri="{FF2B5EF4-FFF2-40B4-BE49-F238E27FC236}">
              <a16:creationId xmlns:a16="http://schemas.microsoft.com/office/drawing/2014/main" id="{A838B437-58C1-4886-9B96-7044484A4C68}"/>
            </a:ext>
          </a:extLst>
        </xdr:cNvPr>
        <xdr:cNvCxnSpPr/>
      </xdr:nvCxnSpPr>
      <xdr:spPr>
        <a:xfrm>
          <a:off x="4051300" y="619010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93" name="楕円 92">
          <a:extLst>
            <a:ext uri="{FF2B5EF4-FFF2-40B4-BE49-F238E27FC236}">
              <a16:creationId xmlns:a16="http://schemas.microsoft.com/office/drawing/2014/main" id="{B84E6B37-5A76-4745-92B3-FC911EAA074F}"/>
            </a:ext>
          </a:extLst>
        </xdr:cNvPr>
        <xdr:cNvSpPr/>
      </xdr:nvSpPr>
      <xdr:spPr>
        <a:xfrm>
          <a:off x="3238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31</xdr:row>
      <xdr:rowOff>103632</xdr:rowOff>
    </xdr:to>
    <xdr:cxnSp macro="">
      <xdr:nvCxnSpPr>
        <xdr:cNvPr id="94" name="直線コネクタ 93">
          <a:extLst>
            <a:ext uri="{FF2B5EF4-FFF2-40B4-BE49-F238E27FC236}">
              <a16:creationId xmlns:a16="http://schemas.microsoft.com/office/drawing/2014/main" id="{D5523797-8322-4CCD-8188-CDBE8D29678A}"/>
            </a:ext>
          </a:extLst>
        </xdr:cNvPr>
        <xdr:cNvCxnSpPr/>
      </xdr:nvCxnSpPr>
      <xdr:spPr>
        <a:xfrm>
          <a:off x="3289300" y="615340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5" name="楕円 94">
          <a:extLst>
            <a:ext uri="{FF2B5EF4-FFF2-40B4-BE49-F238E27FC236}">
              <a16:creationId xmlns:a16="http://schemas.microsoft.com/office/drawing/2014/main" id="{1D461792-95CE-4D78-BF42-DFA9E6383B07}"/>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66929</xdr:rowOff>
    </xdr:to>
    <xdr:cxnSp macro="">
      <xdr:nvCxnSpPr>
        <xdr:cNvPr id="96" name="直線コネクタ 95">
          <a:extLst>
            <a:ext uri="{FF2B5EF4-FFF2-40B4-BE49-F238E27FC236}">
              <a16:creationId xmlns:a16="http://schemas.microsoft.com/office/drawing/2014/main" id="{DA198C40-8300-4197-A846-16E57F4F8278}"/>
            </a:ext>
          </a:extLst>
        </xdr:cNvPr>
        <xdr:cNvCxnSpPr/>
      </xdr:nvCxnSpPr>
      <xdr:spPr>
        <a:xfrm>
          <a:off x="2527300" y="611886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7" name="楕円 96">
          <a:extLst>
            <a:ext uri="{FF2B5EF4-FFF2-40B4-BE49-F238E27FC236}">
              <a16:creationId xmlns:a16="http://schemas.microsoft.com/office/drawing/2014/main" id="{C84CDA07-13AC-4EB3-88DB-CA09E190FA92}"/>
            </a:ext>
          </a:extLst>
        </xdr:cNvPr>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32385</xdr:rowOff>
    </xdr:to>
    <xdr:cxnSp macro="">
      <xdr:nvCxnSpPr>
        <xdr:cNvPr id="98" name="直線コネクタ 97">
          <a:extLst>
            <a:ext uri="{FF2B5EF4-FFF2-40B4-BE49-F238E27FC236}">
              <a16:creationId xmlns:a16="http://schemas.microsoft.com/office/drawing/2014/main" id="{3EB0FBEA-E2E8-4F1C-B67D-9577BA914236}"/>
            </a:ext>
          </a:extLst>
        </xdr:cNvPr>
        <xdr:cNvCxnSpPr/>
      </xdr:nvCxnSpPr>
      <xdr:spPr>
        <a:xfrm>
          <a:off x="1765300" y="610806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28553A79-C380-44B7-9CF8-40D8C082150B}"/>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6705F6CF-EE81-4C57-A524-FACEBDDE7DD8}"/>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CBACB0BE-DCC7-40C7-ABD6-C29447468361}"/>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14A1AD63-66A4-465D-871E-63850940C4AC}"/>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145559</xdr:rowOff>
    </xdr:from>
    <xdr:ext cx="405111" cy="259045"/>
    <xdr:sp macro="" textlink="">
      <xdr:nvSpPr>
        <xdr:cNvPr id="103" name="n_1mainValue有形固定資産減価償却率">
          <a:extLst>
            <a:ext uri="{FF2B5EF4-FFF2-40B4-BE49-F238E27FC236}">
              <a16:creationId xmlns:a16="http://schemas.microsoft.com/office/drawing/2014/main" id="{DDBB2E77-46EC-49C8-AF5E-7BC3EFAE2AE3}"/>
            </a:ext>
          </a:extLst>
        </xdr:cNvPr>
        <xdr:cNvSpPr txBox="1"/>
      </xdr:nvSpPr>
      <xdr:spPr>
        <a:xfrm>
          <a:off x="3836044" y="623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108856</xdr:rowOff>
    </xdr:from>
    <xdr:ext cx="405111" cy="259045"/>
    <xdr:sp macro="" textlink="">
      <xdr:nvSpPr>
        <xdr:cNvPr id="104" name="n_2mainValue有形固定資産減価償却率">
          <a:extLst>
            <a:ext uri="{FF2B5EF4-FFF2-40B4-BE49-F238E27FC236}">
              <a16:creationId xmlns:a16="http://schemas.microsoft.com/office/drawing/2014/main" id="{DF49277A-E8C4-4295-8B94-549584E947F7}"/>
            </a:ext>
          </a:extLst>
        </xdr:cNvPr>
        <xdr:cNvSpPr txBox="1"/>
      </xdr:nvSpPr>
      <xdr:spPr>
        <a:xfrm>
          <a:off x="3086744"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105" name="n_3mainValue有形固定資産減価償却率">
          <a:extLst>
            <a:ext uri="{FF2B5EF4-FFF2-40B4-BE49-F238E27FC236}">
              <a16:creationId xmlns:a16="http://schemas.microsoft.com/office/drawing/2014/main" id="{22439C4B-4E32-4FFE-862F-C2457FC73FFA}"/>
            </a:ext>
          </a:extLst>
        </xdr:cNvPr>
        <xdr:cNvSpPr txBox="1"/>
      </xdr:nvSpPr>
      <xdr:spPr>
        <a:xfrm>
          <a:off x="2324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6" name="n_4mainValue有形固定資産減価償却率">
          <a:extLst>
            <a:ext uri="{FF2B5EF4-FFF2-40B4-BE49-F238E27FC236}">
              <a16:creationId xmlns:a16="http://schemas.microsoft.com/office/drawing/2014/main" id="{0A181397-955B-4E47-A7A6-D72317CEAF14}"/>
            </a:ext>
          </a:extLst>
        </xdr:cNvPr>
        <xdr:cNvSpPr txBox="1"/>
      </xdr:nvSpPr>
      <xdr:spPr>
        <a:xfrm>
          <a:off x="1562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7C65EF9-A302-4EC2-9E5E-8DFAED76754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3C32725-F6DD-4500-B06C-D964E48B0D7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7B0E32ED-EA2F-4EBF-A4CE-40263AACD83E}"/>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1A1D09F-B5FB-4C32-9D2E-E32B218BBF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423547A-E720-46ED-A699-03AC2D4CC2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BC3DE41-AE82-40E0-8993-E34A474EA2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E41EA32-18A1-4889-8BB3-8B26C31561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95F9468-CAE6-4A0C-9C4B-3E9442CFB6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8D82148-5550-4BB5-9D4C-1A2976CF30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80DE986-182B-40C9-B4BE-4B24483A24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8D9BDA4-C185-4BF7-BFC4-3B485CB7FF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BDF7991-605B-42E7-BECC-43903416A6E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3B0ACE-6422-4ED0-82C8-835B088C8A2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類似団体平均値より低い水準となっている。標準財政規模に対する基金の保有残高が多く、また、地方債残高も少ない状況にあるためである。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ただし、有形固定資産減価償却率が高い水準にあることから、今後は施設整備に係る負担が増えていくことが想定され、基金の減少や地方債残高の増加による比率の上昇が見込まれる。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463E42B-6609-4FFD-AEB5-8298DC8E098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70870A8-32FE-4BA7-9143-EDC638A62F9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06942BB-2454-42DD-8559-4CE15A649ED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3E595B7-854D-4C1C-B9D7-51CEF7B3CB1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F7E32C1F-EC8D-4CB3-B8D2-2B7577194D6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C2B251B6-BFB7-4952-B85E-1A692C89B7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F80852F-6954-4351-B668-7F471AF528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1FA3B7F-4933-45B8-A25A-26BC0A6FF86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A8583DD-D7A2-42DF-9B87-F6E533F335C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6B36C6D-24BD-4BB4-837E-5685E0F378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B8999C3-856E-4CBE-A874-82C1E7303E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356503D-E79F-46EC-B598-EA9276B76D4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E24A081-70C2-42CA-BBB7-7921ED98823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89E84E9-FC45-471E-A047-6E2572B0220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93F6197-C7A6-436B-AF61-AF52A4ABB15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E62C75C0-52B2-4421-AE69-7D87FDD35004}"/>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183CB926-B740-488F-A396-81DD6755018A}"/>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856A2040-612E-41DB-A3C4-EE85D10FB8B4}"/>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1F07E3C-3094-4D36-9477-0AD11EDCE0D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067B8E3-B37C-4EEB-8B0B-7648FC5354A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BBBAD23B-BF02-44A5-BC5D-5DA48D38845C}"/>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6F757AF0-623F-458B-AA13-1D5F4306ADCD}"/>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69CC40C5-5F36-4D11-B907-A72B148011A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CCF43C5A-BF4E-468B-A656-8CC3CFC8686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AFEE4A68-DD6B-4424-9FFD-E5695E7C5127}"/>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A82DAA7C-B71A-4F51-82F6-B5F9ED1CF15B}"/>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17EA9B6-B85D-4F7F-821D-8996D24E56E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3E36473-1AB0-4179-AE5C-F6D292AC4D3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49BC75B-A175-42BD-B43B-DAE87AE2D88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B766677-EAE8-4516-B8E1-F78735CD2C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7033E8D-2232-43AF-B5AE-678F43066C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164328</xdr:rowOff>
    </xdr:from>
    <xdr:to>
      <xdr:col>76</xdr:col>
      <xdr:colOff>73025</xdr:colOff>
      <xdr:row>27</xdr:row>
      <xdr:rowOff>94478</xdr:rowOff>
    </xdr:to>
    <xdr:sp macro="" textlink="">
      <xdr:nvSpPr>
        <xdr:cNvPr id="151" name="楕円 150">
          <a:extLst>
            <a:ext uri="{FF2B5EF4-FFF2-40B4-BE49-F238E27FC236}">
              <a16:creationId xmlns:a16="http://schemas.microsoft.com/office/drawing/2014/main" id="{9462BD21-2C67-4A5F-BB0E-768597D80912}"/>
            </a:ext>
          </a:extLst>
        </xdr:cNvPr>
        <xdr:cNvSpPr/>
      </xdr:nvSpPr>
      <xdr:spPr>
        <a:xfrm>
          <a:off x="14744700" y="53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15755</xdr:rowOff>
    </xdr:from>
    <xdr:ext cx="405111" cy="259045"/>
    <xdr:sp macro="" textlink="">
      <xdr:nvSpPr>
        <xdr:cNvPr id="152" name="債務償還比率該当値テキスト">
          <a:extLst>
            <a:ext uri="{FF2B5EF4-FFF2-40B4-BE49-F238E27FC236}">
              <a16:creationId xmlns:a16="http://schemas.microsoft.com/office/drawing/2014/main" id="{F08BDDF3-98FA-4F58-9EB4-06C6CF0FE9DB}"/>
            </a:ext>
          </a:extLst>
        </xdr:cNvPr>
        <xdr:cNvSpPr txBox="1"/>
      </xdr:nvSpPr>
      <xdr:spPr>
        <a:xfrm>
          <a:off x="14846300" y="524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17886</xdr:rowOff>
    </xdr:from>
    <xdr:to>
      <xdr:col>72</xdr:col>
      <xdr:colOff>123825</xdr:colOff>
      <xdr:row>27</xdr:row>
      <xdr:rowOff>119486</xdr:rowOff>
    </xdr:to>
    <xdr:sp macro="" textlink="">
      <xdr:nvSpPr>
        <xdr:cNvPr id="153" name="楕円 152">
          <a:extLst>
            <a:ext uri="{FF2B5EF4-FFF2-40B4-BE49-F238E27FC236}">
              <a16:creationId xmlns:a16="http://schemas.microsoft.com/office/drawing/2014/main" id="{F199BEEB-AD10-4EA6-A1E7-7846BE4C6043}"/>
            </a:ext>
          </a:extLst>
        </xdr:cNvPr>
        <xdr:cNvSpPr/>
      </xdr:nvSpPr>
      <xdr:spPr>
        <a:xfrm>
          <a:off x="14033500" y="54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43678</xdr:rowOff>
    </xdr:from>
    <xdr:to>
      <xdr:col>76</xdr:col>
      <xdr:colOff>22225</xdr:colOff>
      <xdr:row>27</xdr:row>
      <xdr:rowOff>68686</xdr:rowOff>
    </xdr:to>
    <xdr:cxnSp macro="">
      <xdr:nvCxnSpPr>
        <xdr:cNvPr id="154" name="直線コネクタ 153">
          <a:extLst>
            <a:ext uri="{FF2B5EF4-FFF2-40B4-BE49-F238E27FC236}">
              <a16:creationId xmlns:a16="http://schemas.microsoft.com/office/drawing/2014/main" id="{B0CAD25E-F348-48BE-8675-82EEFA3D2F59}"/>
            </a:ext>
          </a:extLst>
        </xdr:cNvPr>
        <xdr:cNvCxnSpPr/>
      </xdr:nvCxnSpPr>
      <xdr:spPr>
        <a:xfrm flipV="1">
          <a:off x="14084300" y="5444353"/>
          <a:ext cx="7112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160909</xdr:rowOff>
    </xdr:from>
    <xdr:to>
      <xdr:col>68</xdr:col>
      <xdr:colOff>123825</xdr:colOff>
      <xdr:row>27</xdr:row>
      <xdr:rowOff>91059</xdr:rowOff>
    </xdr:to>
    <xdr:sp macro="" textlink="">
      <xdr:nvSpPr>
        <xdr:cNvPr id="155" name="楕円 154">
          <a:extLst>
            <a:ext uri="{FF2B5EF4-FFF2-40B4-BE49-F238E27FC236}">
              <a16:creationId xmlns:a16="http://schemas.microsoft.com/office/drawing/2014/main" id="{864A2FCE-C6E4-4CC2-AF15-DBE1005276FA}"/>
            </a:ext>
          </a:extLst>
        </xdr:cNvPr>
        <xdr:cNvSpPr/>
      </xdr:nvSpPr>
      <xdr:spPr>
        <a:xfrm>
          <a:off x="13271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40259</xdr:rowOff>
    </xdr:from>
    <xdr:to>
      <xdr:col>72</xdr:col>
      <xdr:colOff>73025</xdr:colOff>
      <xdr:row>27</xdr:row>
      <xdr:rowOff>68686</xdr:rowOff>
    </xdr:to>
    <xdr:cxnSp macro="">
      <xdr:nvCxnSpPr>
        <xdr:cNvPr id="156" name="直線コネクタ 155">
          <a:extLst>
            <a:ext uri="{FF2B5EF4-FFF2-40B4-BE49-F238E27FC236}">
              <a16:creationId xmlns:a16="http://schemas.microsoft.com/office/drawing/2014/main" id="{48214294-FEE6-4D35-BCD3-93614C2D7310}"/>
            </a:ext>
          </a:extLst>
        </xdr:cNvPr>
        <xdr:cNvCxnSpPr/>
      </xdr:nvCxnSpPr>
      <xdr:spPr>
        <a:xfrm>
          <a:off x="13322300" y="5440934"/>
          <a:ext cx="762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75999</xdr:rowOff>
    </xdr:from>
    <xdr:to>
      <xdr:col>64</xdr:col>
      <xdr:colOff>123825</xdr:colOff>
      <xdr:row>28</xdr:row>
      <xdr:rowOff>6149</xdr:rowOff>
    </xdr:to>
    <xdr:sp macro="" textlink="">
      <xdr:nvSpPr>
        <xdr:cNvPr id="157" name="楕円 156">
          <a:extLst>
            <a:ext uri="{FF2B5EF4-FFF2-40B4-BE49-F238E27FC236}">
              <a16:creationId xmlns:a16="http://schemas.microsoft.com/office/drawing/2014/main" id="{A878BF03-A809-403E-B064-3BD81E2F2408}"/>
            </a:ext>
          </a:extLst>
        </xdr:cNvPr>
        <xdr:cNvSpPr/>
      </xdr:nvSpPr>
      <xdr:spPr>
        <a:xfrm>
          <a:off x="12509500" y="54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40259</xdr:rowOff>
    </xdr:from>
    <xdr:to>
      <xdr:col>68</xdr:col>
      <xdr:colOff>73025</xdr:colOff>
      <xdr:row>27</xdr:row>
      <xdr:rowOff>126799</xdr:rowOff>
    </xdr:to>
    <xdr:cxnSp macro="">
      <xdr:nvCxnSpPr>
        <xdr:cNvPr id="158" name="直線コネクタ 157">
          <a:extLst>
            <a:ext uri="{FF2B5EF4-FFF2-40B4-BE49-F238E27FC236}">
              <a16:creationId xmlns:a16="http://schemas.microsoft.com/office/drawing/2014/main" id="{C1EA5CE3-9D51-4E7E-A5E8-00CB6CED5886}"/>
            </a:ext>
          </a:extLst>
        </xdr:cNvPr>
        <xdr:cNvCxnSpPr/>
      </xdr:nvCxnSpPr>
      <xdr:spPr>
        <a:xfrm flipV="1">
          <a:off x="12560300" y="5440934"/>
          <a:ext cx="762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69342</xdr:rowOff>
    </xdr:from>
    <xdr:to>
      <xdr:col>60</xdr:col>
      <xdr:colOff>123825</xdr:colOff>
      <xdr:row>27</xdr:row>
      <xdr:rowOff>170942</xdr:rowOff>
    </xdr:to>
    <xdr:sp macro="" textlink="">
      <xdr:nvSpPr>
        <xdr:cNvPr id="159" name="楕円 158">
          <a:extLst>
            <a:ext uri="{FF2B5EF4-FFF2-40B4-BE49-F238E27FC236}">
              <a16:creationId xmlns:a16="http://schemas.microsoft.com/office/drawing/2014/main" id="{80692090-CDEE-4779-A58A-0997B40765FC}"/>
            </a:ext>
          </a:extLst>
        </xdr:cNvPr>
        <xdr:cNvSpPr/>
      </xdr:nvSpPr>
      <xdr:spPr>
        <a:xfrm>
          <a:off x="11747500" y="54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120142</xdr:rowOff>
    </xdr:from>
    <xdr:to>
      <xdr:col>64</xdr:col>
      <xdr:colOff>73025</xdr:colOff>
      <xdr:row>27</xdr:row>
      <xdr:rowOff>126799</xdr:rowOff>
    </xdr:to>
    <xdr:cxnSp macro="">
      <xdr:nvCxnSpPr>
        <xdr:cNvPr id="160" name="直線コネクタ 159">
          <a:extLst>
            <a:ext uri="{FF2B5EF4-FFF2-40B4-BE49-F238E27FC236}">
              <a16:creationId xmlns:a16="http://schemas.microsoft.com/office/drawing/2014/main" id="{279950D2-A5B2-4EA8-A08B-B722E6E3465E}"/>
            </a:ext>
          </a:extLst>
        </xdr:cNvPr>
        <xdr:cNvCxnSpPr/>
      </xdr:nvCxnSpPr>
      <xdr:spPr>
        <a:xfrm>
          <a:off x="11798300" y="5520817"/>
          <a:ext cx="762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17A47FF6-DE0F-4BEA-B169-701AC4966714}"/>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73D2D732-093E-4326-AA84-C7C15F6D45EA}"/>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BB50DE15-B7C8-4232-8C5C-91DA4C4D30A9}"/>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DAD9D4A7-17FA-4FC2-93AB-E25AF3A3E78C}"/>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136013</xdr:rowOff>
    </xdr:from>
    <xdr:ext cx="405111" cy="259045"/>
    <xdr:sp macro="" textlink="">
      <xdr:nvSpPr>
        <xdr:cNvPr id="165" name="n_1mainValue債務償還比率">
          <a:extLst>
            <a:ext uri="{FF2B5EF4-FFF2-40B4-BE49-F238E27FC236}">
              <a16:creationId xmlns:a16="http://schemas.microsoft.com/office/drawing/2014/main" id="{0B83C377-63E9-440D-A585-1D55A173D61D}"/>
            </a:ext>
          </a:extLst>
        </xdr:cNvPr>
        <xdr:cNvSpPr txBox="1"/>
      </xdr:nvSpPr>
      <xdr:spPr>
        <a:xfrm>
          <a:off x="13869044" y="519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107586</xdr:rowOff>
    </xdr:from>
    <xdr:ext cx="405111" cy="259045"/>
    <xdr:sp macro="" textlink="">
      <xdr:nvSpPr>
        <xdr:cNvPr id="166" name="n_2mainValue債務償還比率">
          <a:extLst>
            <a:ext uri="{FF2B5EF4-FFF2-40B4-BE49-F238E27FC236}">
              <a16:creationId xmlns:a16="http://schemas.microsoft.com/office/drawing/2014/main" id="{DC7C6DD3-4446-42B8-8130-6159E49D8E19}"/>
            </a:ext>
          </a:extLst>
        </xdr:cNvPr>
        <xdr:cNvSpPr txBox="1"/>
      </xdr:nvSpPr>
      <xdr:spPr>
        <a:xfrm>
          <a:off x="13119744" y="516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22676</xdr:rowOff>
    </xdr:from>
    <xdr:ext cx="469744" cy="259045"/>
    <xdr:sp macro="" textlink="">
      <xdr:nvSpPr>
        <xdr:cNvPr id="167" name="n_3mainValue債務償還比率">
          <a:extLst>
            <a:ext uri="{FF2B5EF4-FFF2-40B4-BE49-F238E27FC236}">
              <a16:creationId xmlns:a16="http://schemas.microsoft.com/office/drawing/2014/main" id="{6B2DF115-BBF0-4706-AD1F-EC547E921B77}"/>
            </a:ext>
          </a:extLst>
        </xdr:cNvPr>
        <xdr:cNvSpPr txBox="1"/>
      </xdr:nvSpPr>
      <xdr:spPr>
        <a:xfrm>
          <a:off x="12325427" y="52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16019</xdr:rowOff>
    </xdr:from>
    <xdr:ext cx="469744" cy="259045"/>
    <xdr:sp macro="" textlink="">
      <xdr:nvSpPr>
        <xdr:cNvPr id="168" name="n_4mainValue債務償還比率">
          <a:extLst>
            <a:ext uri="{FF2B5EF4-FFF2-40B4-BE49-F238E27FC236}">
              <a16:creationId xmlns:a16="http://schemas.microsoft.com/office/drawing/2014/main" id="{A756D9D6-A4DB-40B4-812C-096082CE63BF}"/>
            </a:ext>
          </a:extLst>
        </xdr:cNvPr>
        <xdr:cNvSpPr txBox="1"/>
      </xdr:nvSpPr>
      <xdr:spPr>
        <a:xfrm>
          <a:off x="11563427" y="524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95B930F-C39A-41EA-8F85-AEED38EB1A8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15B4F30-838C-4409-B350-21C4E590B78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339E208-2739-44A7-B107-243B643691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294DF44-E524-4F92-8BBD-ED967D8BDCA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3F8B6B8-47C3-4173-904C-D3A67C4AC5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EDDEDD6-E78A-4B0C-90EC-54A4FBAACD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08A935-0E7F-4CE8-9746-3D82ECEFCA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F4F979-AF44-48E8-A6B8-15BA8E181C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55B391-AFB6-417E-A825-8884F9DC2D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BC9035-FE3F-470A-ADC8-EE8221407F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北海道月形町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F5FBA7-D462-4361-8197-88F6F0C1D0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FB3CE2-9147-4769-B4CD-88EAEF4021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F143E4-25CF-4A8D-B047-44B499F64F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0F8ABD-DA0A-4245-A4B8-79E846DE83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913C93-E1CA-4606-9BF7-80499EDB78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04162E-6542-474F-A07F-9633518618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
2,807
150.40
4,834,929
4,656,580
118,484
2,574,409
3,705,964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696BC3-AA6E-480B-9BBE-3646F05F51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1303A0-AB25-424B-A3DF-ACF9159044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94975-12A4-406C-BD37-6814AEDF95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E22AF7-2E97-4AF8-BDF9-0E229298F3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D589E7-0DF6-4BAF-92F7-EDB8E64732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EEC7F4-0A48-4C3A-AFA0-2063457AD2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D23089-C043-4600-8A3E-244D4602A4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49BB1C-AE8F-403E-A8D2-4FB4A7CC80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7E6960-47C9-4B43-B332-A1D09A31E5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A539AD-F1EA-41B0-A116-5FCAEFB198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EE9F6B-B0DB-4D9E-B53F-AF9DE19A02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BD1AAC-2D26-4B50-AEF2-0127CD97DD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469B9B-42B8-460A-BAD9-EE52577357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81F3FE-D507-4932-8E66-57ED228FC8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3B4C54-3B56-4ADD-9DD9-BE991563B7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AE1E4D-E940-452F-A906-81547976AF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7E1042-2E01-4529-9221-78FD7ACC35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4E7A0A-F1D4-4A78-AC9B-7D75AF4915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B5E9C9-C2A0-40CE-97AA-1365C76355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E56EA2-1ED7-401B-85AB-6AAA8DAB45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A7A48B-0541-41D9-AB21-871FBCB04A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E99452-6BF0-45D4-862D-6B220AF79F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A95BF8-B730-4873-88F0-E72030C2F1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B9FA5D-D5B9-428B-BA2A-330F056F81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5DF683-40F3-460C-A69C-8DDFF39D3A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AFCE2B-3CAD-45C8-90B7-82316AD0F7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6913C4-D0DA-43B8-8CBB-378E9925DB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907F33-AFCE-41A3-83EF-14AF77F779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1FC223-322E-4B25-9CEB-B2F3511A62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650152-0588-477C-B7D2-982177373A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0DBDAB-C5CB-4A38-A1E4-E3A5757468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260EE4-9853-4022-BFC3-9F5A2EBD25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A5C7171-BF01-4FD8-A486-D7702AD2CB5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73E517B-1AFF-42E0-A0AF-E1C5145DEB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B42EBBF-E659-4D8F-B5F4-FF2A5B3C369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570890-B078-4E2F-B20D-9DE19F593FF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06F771-74EA-4B18-8A60-CEC9539CF9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63FA75C-4CE1-4729-B933-C494B2D6D73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92414CE-BFAF-4B2C-BF0D-0483CE4FF35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708781-3F05-4D9B-B0FC-FC457CEF3D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3118D7B-86CE-4AC0-AB2A-DE49025D771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28D573D-B05B-4693-9E96-FC515108D4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6910DF6-5480-4D08-B9D6-4AA6A64DB7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7A1BCD2-3429-44F1-803C-84498297B87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EC0738-EEEE-4925-A9C6-D379506E8E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6E04696-62E4-416A-9685-0AD7EA7E09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C0B9BB9-0885-4511-92EA-34E5C6597D5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A153E831-827E-44D5-950D-C158CB439454}"/>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2FF4EDA7-72DA-47CF-8049-32BA0A4600A9}"/>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EA79AB0-2248-463A-AF01-3513853D7F7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2914312-7073-4DDD-8AF8-795C278CB07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F6016199-460F-4B49-B2D6-EED483366428}"/>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60C9239A-8233-4576-BD7B-1C7F64730CB1}"/>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2386629B-4CF2-42A1-BF31-5B04EB61244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8BCDAC95-7A8E-4AE1-BBA6-BE0703B6EA2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8C0801B0-6A74-4F43-919D-45869664E91A}"/>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8BBEB905-CD63-4A89-9ADE-6B95463E510C}"/>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5E57CA-1A76-4D0D-8E55-25784447CE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64FE55-2B16-4AEE-AF52-E67C8676A8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A4A664-E94A-4B50-BB84-53B1265688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AA8967-F645-4472-81CB-AC4B20F1BE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78A0212-E63D-48BC-9D91-1D86473A46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74" name="楕円 73">
          <a:extLst>
            <a:ext uri="{FF2B5EF4-FFF2-40B4-BE49-F238E27FC236}">
              <a16:creationId xmlns:a16="http://schemas.microsoft.com/office/drawing/2014/main" id="{B436E565-CAEE-4622-9CFC-D381225709BA}"/>
            </a:ext>
          </a:extLst>
        </xdr:cNvPr>
        <xdr:cNvSpPr/>
      </xdr:nvSpPr>
      <xdr:spPr>
        <a:xfrm>
          <a:off x="4584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108330</xdr:rowOff>
    </xdr:from>
    <xdr:ext cx="405111" cy="259045"/>
    <xdr:sp macro="" textlink="">
      <xdr:nvSpPr>
        <xdr:cNvPr id="75" name="【道路】&#10;有形固定資産減価償却率該当値テキスト">
          <a:extLst>
            <a:ext uri="{FF2B5EF4-FFF2-40B4-BE49-F238E27FC236}">
              <a16:creationId xmlns:a16="http://schemas.microsoft.com/office/drawing/2014/main" id="{CAC78683-5260-4848-9FA1-C611EEDC6EA6}"/>
            </a:ext>
          </a:extLst>
        </xdr:cNvPr>
        <xdr:cNvSpPr txBox="1"/>
      </xdr:nvSpPr>
      <xdr:spPr>
        <a:xfrm>
          <a:off x="46736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6" name="楕円 75">
          <a:extLst>
            <a:ext uri="{FF2B5EF4-FFF2-40B4-BE49-F238E27FC236}">
              <a16:creationId xmlns:a16="http://schemas.microsoft.com/office/drawing/2014/main" id="{72D71EEA-069E-484F-A06F-69F4CC55A7DD}"/>
            </a:ext>
          </a:extLst>
        </xdr:cNvPr>
        <xdr:cNvSpPr/>
      </xdr:nvSpPr>
      <xdr:spPr>
        <a:xfrm>
          <a:off x="3746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9253</xdr:rowOff>
    </xdr:from>
    <xdr:to>
      <xdr:col>24</xdr:col>
      <xdr:colOff>63500</xdr:colOff>
      <xdr:row>41</xdr:row>
      <xdr:rowOff>9253</xdr:rowOff>
    </xdr:to>
    <xdr:cxnSp macro="">
      <xdr:nvCxnSpPr>
        <xdr:cNvPr id="77" name="直線コネクタ 76">
          <a:extLst>
            <a:ext uri="{FF2B5EF4-FFF2-40B4-BE49-F238E27FC236}">
              <a16:creationId xmlns:a16="http://schemas.microsoft.com/office/drawing/2014/main" id="{459BFC58-58D9-467A-9705-16BAC6F6A613}"/>
            </a:ext>
          </a:extLst>
        </xdr:cNvPr>
        <xdr:cNvCxnSpPr/>
      </xdr:nvCxnSpPr>
      <xdr:spPr>
        <a:xfrm>
          <a:off x="3797300" y="70387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97246</xdr:rowOff>
    </xdr:from>
    <xdr:to>
      <xdr:col>15</xdr:col>
      <xdr:colOff>101600</xdr:colOff>
      <xdr:row>41</xdr:row>
      <xdr:rowOff>27396</xdr:rowOff>
    </xdr:to>
    <xdr:sp macro="" textlink="">
      <xdr:nvSpPr>
        <xdr:cNvPr id="78" name="楕円 77">
          <a:extLst>
            <a:ext uri="{FF2B5EF4-FFF2-40B4-BE49-F238E27FC236}">
              <a16:creationId xmlns:a16="http://schemas.microsoft.com/office/drawing/2014/main" id="{1B825089-4590-4151-B592-311C5BBB4787}"/>
            </a:ext>
          </a:extLst>
        </xdr:cNvPr>
        <xdr:cNvSpPr/>
      </xdr:nvSpPr>
      <xdr:spPr>
        <a:xfrm>
          <a:off x="2857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148046</xdr:rowOff>
    </xdr:from>
    <xdr:to>
      <xdr:col>19</xdr:col>
      <xdr:colOff>177800</xdr:colOff>
      <xdr:row>41</xdr:row>
      <xdr:rowOff>9253</xdr:rowOff>
    </xdr:to>
    <xdr:cxnSp macro="">
      <xdr:nvCxnSpPr>
        <xdr:cNvPr id="79" name="直線コネクタ 78">
          <a:extLst>
            <a:ext uri="{FF2B5EF4-FFF2-40B4-BE49-F238E27FC236}">
              <a16:creationId xmlns:a16="http://schemas.microsoft.com/office/drawing/2014/main" id="{FF4C6707-FA7A-4976-80E0-DCCA05D9ABA0}"/>
            </a:ext>
          </a:extLst>
        </xdr:cNvPr>
        <xdr:cNvCxnSpPr/>
      </xdr:nvCxnSpPr>
      <xdr:spPr>
        <a:xfrm>
          <a:off x="2908300" y="70060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67854</xdr:rowOff>
    </xdr:from>
    <xdr:to>
      <xdr:col>10</xdr:col>
      <xdr:colOff>165100</xdr:colOff>
      <xdr:row>40</xdr:row>
      <xdr:rowOff>169454</xdr:rowOff>
    </xdr:to>
    <xdr:sp macro="" textlink="">
      <xdr:nvSpPr>
        <xdr:cNvPr id="80" name="楕円 79">
          <a:extLst>
            <a:ext uri="{FF2B5EF4-FFF2-40B4-BE49-F238E27FC236}">
              <a16:creationId xmlns:a16="http://schemas.microsoft.com/office/drawing/2014/main" id="{17822CE7-E884-4D61-BB53-4C50D18C783B}"/>
            </a:ext>
          </a:extLst>
        </xdr:cNvPr>
        <xdr:cNvSpPr/>
      </xdr:nvSpPr>
      <xdr:spPr>
        <a:xfrm>
          <a:off x="1968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118654</xdr:rowOff>
    </xdr:from>
    <xdr:to>
      <xdr:col>15</xdr:col>
      <xdr:colOff>50800</xdr:colOff>
      <xdr:row>40</xdr:row>
      <xdr:rowOff>148046</xdr:rowOff>
    </xdr:to>
    <xdr:cxnSp macro="">
      <xdr:nvCxnSpPr>
        <xdr:cNvPr id="81" name="直線コネクタ 80">
          <a:extLst>
            <a:ext uri="{FF2B5EF4-FFF2-40B4-BE49-F238E27FC236}">
              <a16:creationId xmlns:a16="http://schemas.microsoft.com/office/drawing/2014/main" id="{3B744B0B-A9F8-4A13-A42C-1CD0050BD766}"/>
            </a:ext>
          </a:extLst>
        </xdr:cNvPr>
        <xdr:cNvCxnSpPr/>
      </xdr:nvCxnSpPr>
      <xdr:spPr>
        <a:xfrm>
          <a:off x="2019300" y="69766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35197</xdr:rowOff>
    </xdr:from>
    <xdr:to>
      <xdr:col>6</xdr:col>
      <xdr:colOff>38100</xdr:colOff>
      <xdr:row>40</xdr:row>
      <xdr:rowOff>136797</xdr:rowOff>
    </xdr:to>
    <xdr:sp macro="" textlink="">
      <xdr:nvSpPr>
        <xdr:cNvPr id="82" name="楕円 81">
          <a:extLst>
            <a:ext uri="{FF2B5EF4-FFF2-40B4-BE49-F238E27FC236}">
              <a16:creationId xmlns:a16="http://schemas.microsoft.com/office/drawing/2014/main" id="{B9031CF3-7780-4081-9962-EDD4FB09A51D}"/>
            </a:ext>
          </a:extLst>
        </xdr:cNvPr>
        <xdr:cNvSpPr/>
      </xdr:nvSpPr>
      <xdr:spPr>
        <a:xfrm>
          <a:off x="1079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85997</xdr:rowOff>
    </xdr:from>
    <xdr:to>
      <xdr:col>10</xdr:col>
      <xdr:colOff>114300</xdr:colOff>
      <xdr:row>40</xdr:row>
      <xdr:rowOff>118654</xdr:rowOff>
    </xdr:to>
    <xdr:cxnSp macro="">
      <xdr:nvCxnSpPr>
        <xdr:cNvPr id="83" name="直線コネクタ 82">
          <a:extLst>
            <a:ext uri="{FF2B5EF4-FFF2-40B4-BE49-F238E27FC236}">
              <a16:creationId xmlns:a16="http://schemas.microsoft.com/office/drawing/2014/main" id="{ABD577EE-168F-487C-87B6-97FABCB31221}"/>
            </a:ext>
          </a:extLst>
        </xdr:cNvPr>
        <xdr:cNvCxnSpPr/>
      </xdr:nvCxnSpPr>
      <xdr:spPr>
        <a:xfrm>
          <a:off x="1130300" y="694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79F66822-4E2E-4D78-9787-204AF86E0106}"/>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8AD60E3C-DF63-407D-B0D7-AA2CD6E17518}"/>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C6D273F3-1525-4AC5-9357-391477BFB8BE}"/>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E571442B-03FE-4037-A622-20952D7384EE}"/>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88" name="n_1mainValue【道路】&#10;有形固定資産減価償却率">
          <a:extLst>
            <a:ext uri="{FF2B5EF4-FFF2-40B4-BE49-F238E27FC236}">
              <a16:creationId xmlns:a16="http://schemas.microsoft.com/office/drawing/2014/main" id="{1DA83FD1-FD29-4B79-B1D2-110605290D84}"/>
            </a:ext>
          </a:extLst>
        </xdr:cNvPr>
        <xdr:cNvSpPr txBox="1"/>
      </xdr:nvSpPr>
      <xdr:spPr>
        <a:xfrm>
          <a:off x="3582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18523</xdr:rowOff>
    </xdr:from>
    <xdr:ext cx="405111" cy="259045"/>
    <xdr:sp macro="" textlink="">
      <xdr:nvSpPr>
        <xdr:cNvPr id="89" name="n_2mainValue【道路】&#10;有形固定資産減価償却率">
          <a:extLst>
            <a:ext uri="{FF2B5EF4-FFF2-40B4-BE49-F238E27FC236}">
              <a16:creationId xmlns:a16="http://schemas.microsoft.com/office/drawing/2014/main" id="{03F46546-1696-404B-8F41-B1639B8CF0D0}"/>
            </a:ext>
          </a:extLst>
        </xdr:cNvPr>
        <xdr:cNvSpPr txBox="1"/>
      </xdr:nvSpPr>
      <xdr:spPr>
        <a:xfrm>
          <a:off x="2705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160581</xdr:rowOff>
    </xdr:from>
    <xdr:ext cx="405111" cy="259045"/>
    <xdr:sp macro="" textlink="">
      <xdr:nvSpPr>
        <xdr:cNvPr id="90" name="n_3mainValue【道路】&#10;有形固定資産減価償却率">
          <a:extLst>
            <a:ext uri="{FF2B5EF4-FFF2-40B4-BE49-F238E27FC236}">
              <a16:creationId xmlns:a16="http://schemas.microsoft.com/office/drawing/2014/main" id="{344F73F4-960D-4282-9241-CFEF02090023}"/>
            </a:ext>
          </a:extLst>
        </xdr:cNvPr>
        <xdr:cNvSpPr txBox="1"/>
      </xdr:nvSpPr>
      <xdr:spPr>
        <a:xfrm>
          <a:off x="1816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127924</xdr:rowOff>
    </xdr:from>
    <xdr:ext cx="405111" cy="259045"/>
    <xdr:sp macro="" textlink="">
      <xdr:nvSpPr>
        <xdr:cNvPr id="91" name="n_4mainValue【道路】&#10;有形固定資産減価償却率">
          <a:extLst>
            <a:ext uri="{FF2B5EF4-FFF2-40B4-BE49-F238E27FC236}">
              <a16:creationId xmlns:a16="http://schemas.microsoft.com/office/drawing/2014/main" id="{77559DF8-DB58-4345-B989-973FA3592970}"/>
            </a:ext>
          </a:extLst>
        </xdr:cNvPr>
        <xdr:cNvSpPr txBox="1"/>
      </xdr:nvSpPr>
      <xdr:spPr>
        <a:xfrm>
          <a:off x="927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31C14CA-2B81-45A8-A45A-9D642227FE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CA5B88F-1E5E-4FA5-A7CE-ADD3A23DEB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03E5684-8F33-43F4-B5F2-5AA62AC424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F01F4F-CE06-4422-AFED-4B04D5D32E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D02954-6EC6-499E-A6AC-76DA67E6928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824848-93E8-4A54-AB98-8DD9C42E04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232874E-4F44-41E0-8D8C-1CA4D73D4C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2FE079-6F33-4F5D-AAFB-8FEC8FB547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D5BF689-7E16-4233-A0D3-CD06AA96E5F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7BBF216-66EF-426B-8673-49C7E162D1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76A91CF-AB68-474E-BB8B-A1596DFAA7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D6C437B-F3CE-4602-B5E0-68232ABE64A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1E2B9B7-4619-480F-81DA-95A0C92DE39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BD1F77E-849B-4533-A877-3CABAAAD792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F6411B2-967E-40C0-9E4A-36805563E1D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A097E75-B110-42E6-984B-101AE0CF1E9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2B9DC1A-734C-412D-AA21-8C68AB86B8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FED556A-5F45-49A1-9612-ED54B3323AE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6D52E95-B884-4874-9CCD-CA6E1151524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FA519A0-B00A-4EBA-92A4-B7AFCE7EE2D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7C6BFD9-73ED-436E-98FA-33238D48518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DFB84C8-A1B9-4F19-93DF-779CE3F1EC9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231A6F6-EFEF-47DD-9A89-9CA18EE9EC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242640B6-F28F-4F0A-87D3-84525E82DA22}"/>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710E01E9-B596-4074-BC2B-CDABC7D5B311}"/>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91C51E08-CBD3-47C8-B97B-B9D722E95D6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EB54118-CE6D-4A67-BE58-E8CE790FD541}"/>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E6F3434-DF23-4153-977B-BEB224EB60C7}"/>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F600838F-51C5-40CF-A17E-8EFA825EDD6B}"/>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80504713-9484-4406-B927-4BC1F06F09A3}"/>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29B09A15-6CE6-4835-96A0-CF00BFB6D094}"/>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6541709-6DC0-49E8-B9FB-445C77F36147}"/>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B5C90F9-3E59-4280-A4D9-230B8016801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C5639592-EE2D-4399-943A-8A24C71664DD}"/>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451A8E-37C6-4C4B-9471-7C271C4D05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B1F02A-94D5-4624-B77E-9C15CA0364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19AC1F9-B892-4D91-989E-E146E405D0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CD0DDEB-0367-4DA2-8F6B-CDB0E1BB83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6ABEFC-37FE-4255-A403-870B076182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12269</xdr:rowOff>
    </xdr:from>
    <xdr:to>
      <xdr:col>55</xdr:col>
      <xdr:colOff>50800</xdr:colOff>
      <xdr:row>41</xdr:row>
      <xdr:rowOff>113869</xdr:rowOff>
    </xdr:to>
    <xdr:sp macro="" textlink="">
      <xdr:nvSpPr>
        <xdr:cNvPr id="131" name="楕円 130">
          <a:extLst>
            <a:ext uri="{FF2B5EF4-FFF2-40B4-BE49-F238E27FC236}">
              <a16:creationId xmlns:a16="http://schemas.microsoft.com/office/drawing/2014/main" id="{F5444101-DD8B-4E65-8BA7-BE7C58AC7997}"/>
            </a:ext>
          </a:extLst>
        </xdr:cNvPr>
        <xdr:cNvSpPr/>
      </xdr:nvSpPr>
      <xdr:spPr>
        <a:xfrm>
          <a:off x="10426700" y="7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3043200E-A579-4B2D-BCF3-E8296A4AA41B}"/>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14467</xdr:rowOff>
    </xdr:from>
    <xdr:to>
      <xdr:col>50</xdr:col>
      <xdr:colOff>165100</xdr:colOff>
      <xdr:row>41</xdr:row>
      <xdr:rowOff>116067</xdr:rowOff>
    </xdr:to>
    <xdr:sp macro="" textlink="">
      <xdr:nvSpPr>
        <xdr:cNvPr id="133" name="楕円 132">
          <a:extLst>
            <a:ext uri="{FF2B5EF4-FFF2-40B4-BE49-F238E27FC236}">
              <a16:creationId xmlns:a16="http://schemas.microsoft.com/office/drawing/2014/main" id="{2F4C8FCE-DC49-468C-82EB-7696A4545FE7}"/>
            </a:ext>
          </a:extLst>
        </xdr:cNvPr>
        <xdr:cNvSpPr/>
      </xdr:nvSpPr>
      <xdr:spPr>
        <a:xfrm>
          <a:off x="9588500" y="70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63069</xdr:rowOff>
    </xdr:from>
    <xdr:to>
      <xdr:col>55</xdr:col>
      <xdr:colOff>0</xdr:colOff>
      <xdr:row>41</xdr:row>
      <xdr:rowOff>65267</xdr:rowOff>
    </xdr:to>
    <xdr:cxnSp macro="">
      <xdr:nvCxnSpPr>
        <xdr:cNvPr id="134" name="直線コネクタ 133">
          <a:extLst>
            <a:ext uri="{FF2B5EF4-FFF2-40B4-BE49-F238E27FC236}">
              <a16:creationId xmlns:a16="http://schemas.microsoft.com/office/drawing/2014/main" id="{9D0365F3-C83B-4164-A7E6-446D3C20F134}"/>
            </a:ext>
          </a:extLst>
        </xdr:cNvPr>
        <xdr:cNvCxnSpPr/>
      </xdr:nvCxnSpPr>
      <xdr:spPr>
        <a:xfrm flipV="1">
          <a:off x="9639300" y="7092519"/>
          <a:ext cx="8382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18911</xdr:rowOff>
    </xdr:from>
    <xdr:to>
      <xdr:col>46</xdr:col>
      <xdr:colOff>38100</xdr:colOff>
      <xdr:row>41</xdr:row>
      <xdr:rowOff>120511</xdr:rowOff>
    </xdr:to>
    <xdr:sp macro="" textlink="">
      <xdr:nvSpPr>
        <xdr:cNvPr id="135" name="楕円 134">
          <a:extLst>
            <a:ext uri="{FF2B5EF4-FFF2-40B4-BE49-F238E27FC236}">
              <a16:creationId xmlns:a16="http://schemas.microsoft.com/office/drawing/2014/main" id="{7443220C-5804-4B41-9CE0-709111A4906E}"/>
            </a:ext>
          </a:extLst>
        </xdr:cNvPr>
        <xdr:cNvSpPr/>
      </xdr:nvSpPr>
      <xdr:spPr>
        <a:xfrm>
          <a:off x="8699500" y="70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65267</xdr:rowOff>
    </xdr:from>
    <xdr:to>
      <xdr:col>50</xdr:col>
      <xdr:colOff>114300</xdr:colOff>
      <xdr:row>41</xdr:row>
      <xdr:rowOff>69711</xdr:rowOff>
    </xdr:to>
    <xdr:cxnSp macro="">
      <xdr:nvCxnSpPr>
        <xdr:cNvPr id="136" name="直線コネクタ 135">
          <a:extLst>
            <a:ext uri="{FF2B5EF4-FFF2-40B4-BE49-F238E27FC236}">
              <a16:creationId xmlns:a16="http://schemas.microsoft.com/office/drawing/2014/main" id="{9BED493F-6680-449F-9DE6-4F682BFB6B2C}"/>
            </a:ext>
          </a:extLst>
        </xdr:cNvPr>
        <xdr:cNvCxnSpPr/>
      </xdr:nvCxnSpPr>
      <xdr:spPr>
        <a:xfrm flipV="1">
          <a:off x="8750300" y="709471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24587</xdr:rowOff>
    </xdr:from>
    <xdr:to>
      <xdr:col>41</xdr:col>
      <xdr:colOff>101600</xdr:colOff>
      <xdr:row>41</xdr:row>
      <xdr:rowOff>126187</xdr:rowOff>
    </xdr:to>
    <xdr:sp macro="" textlink="">
      <xdr:nvSpPr>
        <xdr:cNvPr id="137" name="楕円 136">
          <a:extLst>
            <a:ext uri="{FF2B5EF4-FFF2-40B4-BE49-F238E27FC236}">
              <a16:creationId xmlns:a16="http://schemas.microsoft.com/office/drawing/2014/main" id="{70396B54-EEC9-40E3-AF8F-9F95A322B207}"/>
            </a:ext>
          </a:extLst>
        </xdr:cNvPr>
        <xdr:cNvSpPr/>
      </xdr:nvSpPr>
      <xdr:spPr>
        <a:xfrm>
          <a:off x="7810500" y="705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69711</xdr:rowOff>
    </xdr:from>
    <xdr:to>
      <xdr:col>45</xdr:col>
      <xdr:colOff>177800</xdr:colOff>
      <xdr:row>41</xdr:row>
      <xdr:rowOff>75387</xdr:rowOff>
    </xdr:to>
    <xdr:cxnSp macro="">
      <xdr:nvCxnSpPr>
        <xdr:cNvPr id="138" name="直線コネクタ 137">
          <a:extLst>
            <a:ext uri="{FF2B5EF4-FFF2-40B4-BE49-F238E27FC236}">
              <a16:creationId xmlns:a16="http://schemas.microsoft.com/office/drawing/2014/main" id="{9B32DF06-2AA1-447E-99A3-3C5103E78198}"/>
            </a:ext>
          </a:extLst>
        </xdr:cNvPr>
        <xdr:cNvCxnSpPr/>
      </xdr:nvCxnSpPr>
      <xdr:spPr>
        <a:xfrm flipV="1">
          <a:off x="7861300" y="7099161"/>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26179</xdr:rowOff>
    </xdr:from>
    <xdr:to>
      <xdr:col>36</xdr:col>
      <xdr:colOff>165100</xdr:colOff>
      <xdr:row>41</xdr:row>
      <xdr:rowOff>127779</xdr:rowOff>
    </xdr:to>
    <xdr:sp macro="" textlink="">
      <xdr:nvSpPr>
        <xdr:cNvPr id="139" name="楕円 138">
          <a:extLst>
            <a:ext uri="{FF2B5EF4-FFF2-40B4-BE49-F238E27FC236}">
              <a16:creationId xmlns:a16="http://schemas.microsoft.com/office/drawing/2014/main" id="{A273C2C3-1010-4BE2-B866-A46116C4B0BD}"/>
            </a:ext>
          </a:extLst>
        </xdr:cNvPr>
        <xdr:cNvSpPr/>
      </xdr:nvSpPr>
      <xdr:spPr>
        <a:xfrm>
          <a:off x="6921500" y="70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75387</xdr:rowOff>
    </xdr:from>
    <xdr:to>
      <xdr:col>41</xdr:col>
      <xdr:colOff>50800</xdr:colOff>
      <xdr:row>41</xdr:row>
      <xdr:rowOff>76979</xdr:rowOff>
    </xdr:to>
    <xdr:cxnSp macro="">
      <xdr:nvCxnSpPr>
        <xdr:cNvPr id="140" name="直線コネクタ 139">
          <a:extLst>
            <a:ext uri="{FF2B5EF4-FFF2-40B4-BE49-F238E27FC236}">
              <a16:creationId xmlns:a16="http://schemas.microsoft.com/office/drawing/2014/main" id="{10503FCB-5E9C-40D7-801B-B6B7B72C3BF1}"/>
            </a:ext>
          </a:extLst>
        </xdr:cNvPr>
        <xdr:cNvCxnSpPr/>
      </xdr:nvCxnSpPr>
      <xdr:spPr>
        <a:xfrm flipV="1">
          <a:off x="6972300" y="7104837"/>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23C9C2CD-2D36-44E2-9F55-762AAF61F538}"/>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ED098693-98C5-4F02-8BFC-DE1C76E54B19}"/>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598BC5B-39BA-4D1E-B122-B97669B5B638}"/>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D3A2A699-6EE4-477C-BEFE-231B66C7CAE7}"/>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107194</xdr:rowOff>
    </xdr:from>
    <xdr:ext cx="534377" cy="259045"/>
    <xdr:sp macro="" textlink="">
      <xdr:nvSpPr>
        <xdr:cNvPr id="145" name="n_1mainValue【道路】&#10;一人当たり延長">
          <a:extLst>
            <a:ext uri="{FF2B5EF4-FFF2-40B4-BE49-F238E27FC236}">
              <a16:creationId xmlns:a16="http://schemas.microsoft.com/office/drawing/2014/main" id="{0892F931-D0A0-4ABF-B5C7-2E2431FE48BC}"/>
            </a:ext>
          </a:extLst>
        </xdr:cNvPr>
        <xdr:cNvSpPr txBox="1"/>
      </xdr:nvSpPr>
      <xdr:spPr>
        <a:xfrm>
          <a:off x="9359411" y="71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111638</xdr:rowOff>
    </xdr:from>
    <xdr:ext cx="534377" cy="259045"/>
    <xdr:sp macro="" textlink="">
      <xdr:nvSpPr>
        <xdr:cNvPr id="146" name="n_2mainValue【道路】&#10;一人当たり延長">
          <a:extLst>
            <a:ext uri="{FF2B5EF4-FFF2-40B4-BE49-F238E27FC236}">
              <a16:creationId xmlns:a16="http://schemas.microsoft.com/office/drawing/2014/main" id="{D705DCD2-6EFB-4905-BB0F-DABDD2E02A1F}"/>
            </a:ext>
          </a:extLst>
        </xdr:cNvPr>
        <xdr:cNvSpPr txBox="1"/>
      </xdr:nvSpPr>
      <xdr:spPr>
        <a:xfrm>
          <a:off x="8483111" y="714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117314</xdr:rowOff>
    </xdr:from>
    <xdr:ext cx="534377" cy="259045"/>
    <xdr:sp macro="" textlink="">
      <xdr:nvSpPr>
        <xdr:cNvPr id="147" name="n_3mainValue【道路】&#10;一人当たり延長">
          <a:extLst>
            <a:ext uri="{FF2B5EF4-FFF2-40B4-BE49-F238E27FC236}">
              <a16:creationId xmlns:a16="http://schemas.microsoft.com/office/drawing/2014/main" id="{84274B97-4E61-4BED-B76A-8C83B617F5DA}"/>
            </a:ext>
          </a:extLst>
        </xdr:cNvPr>
        <xdr:cNvSpPr txBox="1"/>
      </xdr:nvSpPr>
      <xdr:spPr>
        <a:xfrm>
          <a:off x="7594111" y="71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118906</xdr:rowOff>
    </xdr:from>
    <xdr:ext cx="534377" cy="259045"/>
    <xdr:sp macro="" textlink="">
      <xdr:nvSpPr>
        <xdr:cNvPr id="148" name="n_4mainValue【道路】&#10;一人当たり延長">
          <a:extLst>
            <a:ext uri="{FF2B5EF4-FFF2-40B4-BE49-F238E27FC236}">
              <a16:creationId xmlns:a16="http://schemas.microsoft.com/office/drawing/2014/main" id="{5C442FAA-F38B-4B63-AB63-566526E08DF8}"/>
            </a:ext>
          </a:extLst>
        </xdr:cNvPr>
        <xdr:cNvSpPr txBox="1"/>
      </xdr:nvSpPr>
      <xdr:spPr>
        <a:xfrm>
          <a:off x="6705111" y="714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A0D8022-E919-405D-8B5E-3CD54D5B3B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0A8EDF3-C5AA-45C5-B2B9-4B2A98A52A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10DE5A1-75D7-4221-9266-64E821B958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EADD5BF-2D0F-4B7E-95DF-BBC6BE4A23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63B93DA-5EF1-4F83-90F8-525B7A1885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B71814-F69C-4A0E-A0B2-FB727F7466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C3B0295-097C-4651-A0FE-3952CF754B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6607CEE-182D-44EE-97D7-34A768A5140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F8C4730-1553-4630-9AB7-C9EDF3DB85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B078021-660D-4267-9D7C-2BAC81BAFA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61481DA-0173-432A-9D6F-CEC75D74A2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9CDBBB0-5BE5-4F2D-8233-DE432D5B9A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D5F7C91-D29E-4CB5-BDD0-898C7FC9DC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94216DA-14B3-4D8A-BB57-7469BF2503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5640C04-E290-46C2-9707-A513F7C43D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509234B-BC6C-49DD-989E-252B23FE948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7160DA1-D799-4051-BC6A-0EA8AB5138C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9273C10-D07C-44EE-813B-6A41054E8A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DBF7EAD-6D3E-482E-98B5-7701AA66DF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A3D44AF-599A-4DDE-B1A2-F25AB3BBCA7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95F5A9F-C367-462F-B909-E778B6E459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C4B6BE0-32AB-4940-8E1E-827EB78C11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0707383-D391-4E8C-83BD-E0861DA379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401371B-92BC-4813-B881-BD15BCCD6E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73FC452-9BF2-4A00-9336-7D5AAB5CF6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702B7C11-BF32-4936-8E4C-3B84E107F1D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CCCD32D-1B38-4CF8-81F9-50DD1E8F5563}"/>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272585B0-E9BC-4B58-B951-1944DA36D53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44073BED-8E60-4BDE-80EB-007A59824F8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67292C92-2B75-4D99-8042-31562B6D409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5DD756F-DD21-4427-B71B-5FA2C11F609E}"/>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78AE541-5550-4953-81AB-66CE6AA44C7D}"/>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EBC4D3F-F50B-4848-876A-AD27E240FAE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5CB59CAC-7328-40A2-84AD-14B7E8B544DB}"/>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8558452C-0419-4C47-BB41-F0FC92A65D3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CB18B897-B269-4449-B854-E4F1A1AE9DF5}"/>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80D536-0427-430F-A465-FD7A0FCD550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C61FF3-5D36-4AC0-950F-43CC0AD7C5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C511DE-3907-42A3-ADB2-55D19C2674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8EC729-850A-4031-8ED9-26D02545DE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CCCAA7D-9B7F-4F34-9851-CE7F165B2A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53703</xdr:rowOff>
    </xdr:from>
    <xdr:to>
      <xdr:col>24</xdr:col>
      <xdr:colOff>114300</xdr:colOff>
      <xdr:row>60</xdr:row>
      <xdr:rowOff>155303</xdr:rowOff>
    </xdr:to>
    <xdr:sp macro="" textlink="">
      <xdr:nvSpPr>
        <xdr:cNvPr id="190" name="楕円 189">
          <a:extLst>
            <a:ext uri="{FF2B5EF4-FFF2-40B4-BE49-F238E27FC236}">
              <a16:creationId xmlns:a16="http://schemas.microsoft.com/office/drawing/2014/main" id="{01933A0D-17E0-4E03-86A6-B094B400AAD1}"/>
            </a:ext>
          </a:extLst>
        </xdr:cNvPr>
        <xdr:cNvSpPr/>
      </xdr:nvSpPr>
      <xdr:spPr>
        <a:xfrm>
          <a:off x="4584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76580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B736754-D185-4D6A-90BD-F084CB5EF86A}"/>
            </a:ext>
          </a:extLst>
        </xdr:cNvPr>
        <xdr:cNvSpPr txBox="1"/>
      </xdr:nvSpPr>
      <xdr:spPr>
        <a:xfrm>
          <a:off x="4673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92" name="楕円 191">
          <a:extLst>
            <a:ext uri="{FF2B5EF4-FFF2-40B4-BE49-F238E27FC236}">
              <a16:creationId xmlns:a16="http://schemas.microsoft.com/office/drawing/2014/main" id="{922A29D3-2774-4C34-AEA6-F80915BCF048}"/>
            </a:ext>
          </a:extLst>
        </xdr:cNvPr>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104503</xdr:rowOff>
    </xdr:from>
    <xdr:to>
      <xdr:col>24</xdr:col>
      <xdr:colOff>63500</xdr:colOff>
      <xdr:row>60</xdr:row>
      <xdr:rowOff>104503</xdr:rowOff>
    </xdr:to>
    <xdr:cxnSp macro="">
      <xdr:nvCxnSpPr>
        <xdr:cNvPr id="193" name="直線コネクタ 192">
          <a:extLst>
            <a:ext uri="{FF2B5EF4-FFF2-40B4-BE49-F238E27FC236}">
              <a16:creationId xmlns:a16="http://schemas.microsoft.com/office/drawing/2014/main" id="{5932A844-F2EE-4BB6-BD93-DBD5CB088F98}"/>
            </a:ext>
          </a:extLst>
        </xdr:cNvPr>
        <xdr:cNvCxnSpPr/>
      </xdr:nvCxnSpPr>
      <xdr:spPr>
        <a:xfrm>
          <a:off x="3797300" y="10391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4" name="楕円 193">
          <a:extLst>
            <a:ext uri="{FF2B5EF4-FFF2-40B4-BE49-F238E27FC236}">
              <a16:creationId xmlns:a16="http://schemas.microsoft.com/office/drawing/2014/main" id="{5C55286F-4842-4E02-9D15-2D3E078F4C1F}"/>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104503</xdr:rowOff>
    </xdr:to>
    <xdr:cxnSp macro="">
      <xdr:nvCxnSpPr>
        <xdr:cNvPr id="195" name="直線コネクタ 194">
          <a:extLst>
            <a:ext uri="{FF2B5EF4-FFF2-40B4-BE49-F238E27FC236}">
              <a16:creationId xmlns:a16="http://schemas.microsoft.com/office/drawing/2014/main" id="{1008D1C2-8F8E-462E-97AE-AD1D7A48FF86}"/>
            </a:ext>
          </a:extLst>
        </xdr:cNvPr>
        <xdr:cNvCxnSpPr/>
      </xdr:nvCxnSpPr>
      <xdr:spPr>
        <a:xfrm>
          <a:off x="2908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6" name="楕円 195">
          <a:extLst>
            <a:ext uri="{FF2B5EF4-FFF2-40B4-BE49-F238E27FC236}">
              <a16:creationId xmlns:a16="http://schemas.microsoft.com/office/drawing/2014/main" id="{D035BD40-6A3D-4662-BDCC-6B38206C8F53}"/>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102870</xdr:rowOff>
    </xdr:to>
    <xdr:cxnSp macro="">
      <xdr:nvCxnSpPr>
        <xdr:cNvPr id="197" name="直線コネクタ 196">
          <a:extLst>
            <a:ext uri="{FF2B5EF4-FFF2-40B4-BE49-F238E27FC236}">
              <a16:creationId xmlns:a16="http://schemas.microsoft.com/office/drawing/2014/main" id="{9DBEAA28-60C0-4762-82FB-AC1168263334}"/>
            </a:ext>
          </a:extLst>
        </xdr:cNvPr>
        <xdr:cNvCxnSpPr/>
      </xdr:nvCxnSpPr>
      <xdr:spPr>
        <a:xfrm flipV="1">
          <a:off x="2019300" y="103637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8" name="楕円 197">
          <a:extLst>
            <a:ext uri="{FF2B5EF4-FFF2-40B4-BE49-F238E27FC236}">
              <a16:creationId xmlns:a16="http://schemas.microsoft.com/office/drawing/2014/main" id="{AF9D0CDE-0762-4DF3-9417-765E0F162527}"/>
            </a:ext>
          </a:extLst>
        </xdr:cNvPr>
        <xdr:cNvSpPr/>
      </xdr:nvSpPr>
      <xdr:spPr>
        <a:xfrm>
          <a:off x="1079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75112</xdr:rowOff>
    </xdr:from>
    <xdr:to>
      <xdr:col>10</xdr:col>
      <xdr:colOff>114300</xdr:colOff>
      <xdr:row>60</xdr:row>
      <xdr:rowOff>102870</xdr:rowOff>
    </xdr:to>
    <xdr:cxnSp macro="">
      <xdr:nvCxnSpPr>
        <xdr:cNvPr id="199" name="直線コネクタ 198">
          <a:extLst>
            <a:ext uri="{FF2B5EF4-FFF2-40B4-BE49-F238E27FC236}">
              <a16:creationId xmlns:a16="http://schemas.microsoft.com/office/drawing/2014/main" id="{7EECB469-39B9-44BA-8297-234A67865AC4}"/>
            </a:ext>
          </a:extLst>
        </xdr:cNvPr>
        <xdr:cNvCxnSpPr/>
      </xdr:nvCxnSpPr>
      <xdr:spPr>
        <a:xfrm>
          <a:off x="1130300" y="103621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5AA3325-DBBE-4585-ACB1-BF98615F87C3}"/>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6800E78-F530-4902-9C9F-100AFD1175E2}"/>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B0F0722-A1BF-4F13-9A73-0AE2B93AEB44}"/>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3BFFBDE-DA37-48DC-B632-CED93A83647B}"/>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8BF2F94-E151-4FD8-A588-DC0678C07173}"/>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B4D2F4B-58AB-4A96-8AD7-069CCA8C9A8E}"/>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E5E774BA-4710-4BD1-8D84-23FA859F7C34}"/>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5464B4C-2A07-4363-81ED-12C443047750}"/>
            </a:ext>
          </a:extLst>
        </xdr:cNvPr>
        <xdr:cNvSpPr txBox="1"/>
      </xdr:nvSpPr>
      <xdr:spPr>
        <a:xfrm>
          <a:off x="927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DA12FF5-0B04-4847-89FE-3AB9E021E1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114F6B1-2C27-4D72-9FD0-DCD4C49C46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83D5C6C-6025-4686-8B26-9823D36D5C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FDE8B76-A879-44A9-ABD1-EDA3C345B8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FADC1F8-164B-4B12-806E-43ABB09679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9771608-35D4-4AB3-B24D-46E4E00A4E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CAA9DE8-184C-46C9-AA9E-C9B8F06D07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8934018-822E-424A-808E-FCACA6E787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641F429-58D6-494F-ADB1-D4D8670FAA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E75B88A-F119-4857-83EE-138E611B5E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854F6C5-0033-46A9-A393-EAB225F41C8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760CF1A-A7AE-462C-99FD-D33A9FD09FE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B97FA31-9DDA-4DA0-A764-E5589E9712E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D49A36E-5A99-4887-BE97-7A58F364A9A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3882DE1-0334-4411-BD0B-87A4766002D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4A73013-9E7A-4D3B-B2C5-28EB8F3ED68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C6F11A8-49E4-4857-BF61-48670E17FCC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AF538CC-2C52-466C-A6AD-051BC477C88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E79CF28-1FB7-4C46-9653-8BC0A7D5FF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C0F40E4-7A96-45E8-805E-47FE7E8BC48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4E13484-15CE-4719-A69D-74F24362F4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19E73978-545E-470B-9690-519794830A7F}"/>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81CE527-AFDE-419D-AD10-10B3F7465978}"/>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2A0C1F0E-EB6E-436A-8EBA-85C787805B72}"/>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B3E7253-7424-41EC-A4D2-A455EA1EAB16}"/>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DE1996EC-2B31-444D-9773-86CED04B1FEF}"/>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0906D39-06FA-4F90-AD8B-0A686D1199A3}"/>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2E91C34-0636-4472-9084-9196387A164E}"/>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821E6FCB-4FB3-41CC-8D4D-A17BF5DE2561}"/>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88835268-BFA0-4B8A-AB96-7C20A30F69DA}"/>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35CC4F3-A31E-4AE1-AAA1-FBD3971EAFD9}"/>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4ACA0886-2C8E-436F-93BF-2E27DA0B4C93}"/>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89ED0A2-E4C4-4527-B370-2CF1460364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0763537-0A57-47A7-AE70-940B37DD01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FA03B9-190E-46DC-9367-B9015D59CD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01A48C-3146-4993-A6B8-0F0FE4F938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33C6090-FFFF-4744-815E-C48A7635E7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28792</xdr:rowOff>
    </xdr:from>
    <xdr:to>
      <xdr:col>55</xdr:col>
      <xdr:colOff>50800</xdr:colOff>
      <xdr:row>62</xdr:row>
      <xdr:rowOff>130392</xdr:rowOff>
    </xdr:to>
    <xdr:sp macro="" textlink="">
      <xdr:nvSpPr>
        <xdr:cNvPr id="245" name="楕円 244">
          <a:extLst>
            <a:ext uri="{FF2B5EF4-FFF2-40B4-BE49-F238E27FC236}">
              <a16:creationId xmlns:a16="http://schemas.microsoft.com/office/drawing/2014/main" id="{E19BBA3F-BC9A-4B61-995A-2BCF25E62359}"/>
            </a:ext>
          </a:extLst>
        </xdr:cNvPr>
        <xdr:cNvSpPr/>
      </xdr:nvSpPr>
      <xdr:spPr>
        <a:xfrm>
          <a:off x="10426700" y="10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7219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357CEDD-3D2A-4093-9260-001F9ABF6F8E}"/>
            </a:ext>
          </a:extLst>
        </xdr:cNvPr>
        <xdr:cNvSpPr txBox="1"/>
      </xdr:nvSpPr>
      <xdr:spPr>
        <a:xfrm>
          <a:off x="10515600" y="106371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32745</xdr:rowOff>
    </xdr:from>
    <xdr:to>
      <xdr:col>50</xdr:col>
      <xdr:colOff>165100</xdr:colOff>
      <xdr:row>62</xdr:row>
      <xdr:rowOff>134345</xdr:rowOff>
    </xdr:to>
    <xdr:sp macro="" textlink="">
      <xdr:nvSpPr>
        <xdr:cNvPr id="247" name="楕円 246">
          <a:extLst>
            <a:ext uri="{FF2B5EF4-FFF2-40B4-BE49-F238E27FC236}">
              <a16:creationId xmlns:a16="http://schemas.microsoft.com/office/drawing/2014/main" id="{50B8D8EB-C41D-47AF-9583-FF012B1B2BA6}"/>
            </a:ext>
          </a:extLst>
        </xdr:cNvPr>
        <xdr:cNvSpPr/>
      </xdr:nvSpPr>
      <xdr:spPr>
        <a:xfrm>
          <a:off x="9588500" y="106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79592</xdr:rowOff>
    </xdr:from>
    <xdr:to>
      <xdr:col>55</xdr:col>
      <xdr:colOff>0</xdr:colOff>
      <xdr:row>62</xdr:row>
      <xdr:rowOff>83545</xdr:rowOff>
    </xdr:to>
    <xdr:cxnSp macro="">
      <xdr:nvCxnSpPr>
        <xdr:cNvPr id="248" name="直線コネクタ 247">
          <a:extLst>
            <a:ext uri="{FF2B5EF4-FFF2-40B4-BE49-F238E27FC236}">
              <a16:creationId xmlns:a16="http://schemas.microsoft.com/office/drawing/2014/main" id="{4EBC0CA1-7EAC-4BFC-8FE6-F1B8383398A0}"/>
            </a:ext>
          </a:extLst>
        </xdr:cNvPr>
        <xdr:cNvCxnSpPr/>
      </xdr:nvCxnSpPr>
      <xdr:spPr>
        <a:xfrm flipV="1">
          <a:off x="9639300" y="10709492"/>
          <a:ext cx="8382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40732</xdr:rowOff>
    </xdr:from>
    <xdr:to>
      <xdr:col>46</xdr:col>
      <xdr:colOff>38100</xdr:colOff>
      <xdr:row>62</xdr:row>
      <xdr:rowOff>142332</xdr:rowOff>
    </xdr:to>
    <xdr:sp macro="" textlink="">
      <xdr:nvSpPr>
        <xdr:cNvPr id="249" name="楕円 248">
          <a:extLst>
            <a:ext uri="{FF2B5EF4-FFF2-40B4-BE49-F238E27FC236}">
              <a16:creationId xmlns:a16="http://schemas.microsoft.com/office/drawing/2014/main" id="{60D54E1D-9A13-4284-A8F9-9BF581165B50}"/>
            </a:ext>
          </a:extLst>
        </xdr:cNvPr>
        <xdr:cNvSpPr/>
      </xdr:nvSpPr>
      <xdr:spPr>
        <a:xfrm>
          <a:off x="8699500" y="106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83545</xdr:rowOff>
    </xdr:from>
    <xdr:to>
      <xdr:col>50</xdr:col>
      <xdr:colOff>114300</xdr:colOff>
      <xdr:row>62</xdr:row>
      <xdr:rowOff>91532</xdr:rowOff>
    </xdr:to>
    <xdr:cxnSp macro="">
      <xdr:nvCxnSpPr>
        <xdr:cNvPr id="250" name="直線コネクタ 249">
          <a:extLst>
            <a:ext uri="{FF2B5EF4-FFF2-40B4-BE49-F238E27FC236}">
              <a16:creationId xmlns:a16="http://schemas.microsoft.com/office/drawing/2014/main" id="{D3CF9E8A-4AF5-46F6-B3BF-D30B37617168}"/>
            </a:ext>
          </a:extLst>
        </xdr:cNvPr>
        <xdr:cNvCxnSpPr/>
      </xdr:nvCxnSpPr>
      <xdr:spPr>
        <a:xfrm flipV="1">
          <a:off x="8750300" y="10713445"/>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64698</xdr:rowOff>
    </xdr:from>
    <xdr:to>
      <xdr:col>41</xdr:col>
      <xdr:colOff>101600</xdr:colOff>
      <xdr:row>62</xdr:row>
      <xdr:rowOff>166298</xdr:rowOff>
    </xdr:to>
    <xdr:sp macro="" textlink="">
      <xdr:nvSpPr>
        <xdr:cNvPr id="251" name="楕円 250">
          <a:extLst>
            <a:ext uri="{FF2B5EF4-FFF2-40B4-BE49-F238E27FC236}">
              <a16:creationId xmlns:a16="http://schemas.microsoft.com/office/drawing/2014/main" id="{45B49F53-01F5-4634-BEC4-7D1EA6C0FEB8}"/>
            </a:ext>
          </a:extLst>
        </xdr:cNvPr>
        <xdr:cNvSpPr/>
      </xdr:nvSpPr>
      <xdr:spPr>
        <a:xfrm>
          <a:off x="7810500" y="106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91532</xdr:rowOff>
    </xdr:from>
    <xdr:to>
      <xdr:col>45</xdr:col>
      <xdr:colOff>177800</xdr:colOff>
      <xdr:row>62</xdr:row>
      <xdr:rowOff>115498</xdr:rowOff>
    </xdr:to>
    <xdr:cxnSp macro="">
      <xdr:nvCxnSpPr>
        <xdr:cNvPr id="252" name="直線コネクタ 251">
          <a:extLst>
            <a:ext uri="{FF2B5EF4-FFF2-40B4-BE49-F238E27FC236}">
              <a16:creationId xmlns:a16="http://schemas.microsoft.com/office/drawing/2014/main" id="{FC6AB833-5E27-44E1-9723-3C81EAA76204}"/>
            </a:ext>
          </a:extLst>
        </xdr:cNvPr>
        <xdr:cNvCxnSpPr/>
      </xdr:nvCxnSpPr>
      <xdr:spPr>
        <a:xfrm flipV="1">
          <a:off x="7861300" y="10721432"/>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67397</xdr:rowOff>
    </xdr:from>
    <xdr:to>
      <xdr:col>36</xdr:col>
      <xdr:colOff>165100</xdr:colOff>
      <xdr:row>62</xdr:row>
      <xdr:rowOff>168997</xdr:rowOff>
    </xdr:to>
    <xdr:sp macro="" textlink="">
      <xdr:nvSpPr>
        <xdr:cNvPr id="253" name="楕円 252">
          <a:extLst>
            <a:ext uri="{FF2B5EF4-FFF2-40B4-BE49-F238E27FC236}">
              <a16:creationId xmlns:a16="http://schemas.microsoft.com/office/drawing/2014/main" id="{CE2D1E87-CE99-4525-BC95-6459C4D083DE}"/>
            </a:ext>
          </a:extLst>
        </xdr:cNvPr>
        <xdr:cNvSpPr/>
      </xdr:nvSpPr>
      <xdr:spPr>
        <a:xfrm>
          <a:off x="6921500" y="106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115498</xdr:rowOff>
    </xdr:from>
    <xdr:to>
      <xdr:col>41</xdr:col>
      <xdr:colOff>50800</xdr:colOff>
      <xdr:row>62</xdr:row>
      <xdr:rowOff>118197</xdr:rowOff>
    </xdr:to>
    <xdr:cxnSp macro="">
      <xdr:nvCxnSpPr>
        <xdr:cNvPr id="254" name="直線コネクタ 253">
          <a:extLst>
            <a:ext uri="{FF2B5EF4-FFF2-40B4-BE49-F238E27FC236}">
              <a16:creationId xmlns:a16="http://schemas.microsoft.com/office/drawing/2014/main" id="{279C17FA-F28C-4540-B451-7A2DA4170820}"/>
            </a:ext>
          </a:extLst>
        </xdr:cNvPr>
        <xdr:cNvCxnSpPr/>
      </xdr:nvCxnSpPr>
      <xdr:spPr>
        <a:xfrm flipV="1">
          <a:off x="6972300" y="10745398"/>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E3D027B-3978-4DA9-8A55-51942365F6B3}"/>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71E4916-7BBB-4604-94B1-89EC40B3D986}"/>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8435C6BE-1F00-4CFA-B895-FEEBED55C47C}"/>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F344F93C-2995-4CF2-9097-2F638BE01DEC}"/>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125472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64923AF8-CE7A-47E1-977E-BC5C626CC44E}"/>
            </a:ext>
          </a:extLst>
        </xdr:cNvPr>
        <xdr:cNvSpPr txBox="1"/>
      </xdr:nvSpPr>
      <xdr:spPr>
        <a:xfrm>
          <a:off x="9281505" y="10755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133459</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60B0991-AD9D-4888-A54A-67C29BDD801B}"/>
            </a:ext>
          </a:extLst>
        </xdr:cNvPr>
        <xdr:cNvSpPr txBox="1"/>
      </xdr:nvSpPr>
      <xdr:spPr>
        <a:xfrm>
          <a:off x="8405205" y="107633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157425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D0BBA22-3C7E-4A6A-B3CD-BC091E30DAC4}"/>
            </a:ext>
          </a:extLst>
        </xdr:cNvPr>
        <xdr:cNvSpPr txBox="1"/>
      </xdr:nvSpPr>
      <xdr:spPr>
        <a:xfrm>
          <a:off x="7561795" y="1078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160124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EEF59B2-FC7F-4B0F-BECC-B7BD49F1032C}"/>
            </a:ext>
          </a:extLst>
        </xdr:cNvPr>
        <xdr:cNvSpPr txBox="1"/>
      </xdr:nvSpPr>
      <xdr:spPr>
        <a:xfrm>
          <a:off x="6672795" y="107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9428DC0-AF38-461D-821B-61F54DF484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6FF3DB7-F8CF-41D2-B30C-5288E8B51B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215E893-6882-4235-8C12-E1C89B10DB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F4656A0-52C6-473A-9AA2-6E292A6A75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A5F6146-F790-4459-8E6A-AFE0D32629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BE90536-8B89-4B3F-AB99-D947FBDC3D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99B0CF9-1DFF-4F87-BD91-4264C3F606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AE1E1BA-2D3D-4DF3-AA33-7B11D8163A6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9273532-90E0-48F7-9350-EFA676F50C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D16266B-235B-4624-8F32-0AD84A5788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D163569-2003-40EA-86CD-4EAA57DF7C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F94E107-570F-4A79-B6FF-76C116580FB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4EC0C63-68EE-47A8-9ED8-DB78127F78D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2CB3A04-E3AB-4E1A-B1FC-65D202D2034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FE4757E-CC00-400F-8D3E-E1FF0047B59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92B0B06-9D98-4CF3-8DCF-907C976781D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5749BEBF-02E4-4B76-9063-D1F145FBDD9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36BA2CC-F058-4EC5-A0A1-E741A7E6B1A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D4DFA90-FA0F-4DF9-8D35-C0399CA2DE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9649B6D-B291-401F-9C8B-DC5BE226547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37241F8-156A-4550-AAD4-BAEE3A90DC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F3E7217-D0CB-4FB7-A4E9-088A341DA25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1A134E2-C64E-4F35-9696-3C29FFD137B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44A1543-DF8D-49D4-94F4-331DA573D8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55D5EAF-AA94-45CB-8FB7-D69E49B628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17879C00-8463-46AF-B1CD-63F840C6795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73A7423-7493-4A2C-A7B7-4B37C875868B}"/>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BF45A13-816F-4A5B-BCF0-712C935DA3BC}"/>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1EBC64B5-2ED8-4BD3-9E68-014A73A57BC1}"/>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144B5B59-CED0-42A7-AF97-686DE4766D12}"/>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4B46996-1C65-44F6-A76D-193147D6137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1E5E16DB-ED1F-44D9-9C87-8095AEE0AAD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EC316CC0-603B-487E-8675-F9BF6A55A29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0EC0736-579C-4DE7-8AF3-1A8CB0D0EFB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48A12AB-6326-49C5-9437-EEB68066CC64}"/>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0DBC0AB-7F87-4F0F-A9C7-9AE87692A411}"/>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67BB9F9-732F-4C76-8FA6-1A3B85801E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E8FABC-53FC-45D4-B226-8E28256081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E91849-2DB3-442B-AFBF-CD6802BA23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1025140-F10C-4829-A8D1-740A527AD5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923BCB-3E3A-41D4-9F2F-601AE2D776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4" name="楕円 303">
          <a:extLst>
            <a:ext uri="{FF2B5EF4-FFF2-40B4-BE49-F238E27FC236}">
              <a16:creationId xmlns:a16="http://schemas.microsoft.com/office/drawing/2014/main" id="{D823FA05-5ABA-43C3-BBC9-AA5554DDE674}"/>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F3899D3-964D-486F-AC2D-1B8FE78CF047}"/>
            </a:ext>
          </a:extLst>
        </xdr:cNvPr>
        <xdr:cNvSpPr txBox="1"/>
      </xdr:nvSpPr>
      <xdr:spPr>
        <a:xfrm>
          <a:off x="4673600"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6" name="楕円 305">
          <a:extLst>
            <a:ext uri="{FF2B5EF4-FFF2-40B4-BE49-F238E27FC236}">
              <a16:creationId xmlns:a16="http://schemas.microsoft.com/office/drawing/2014/main" id="{8DC27D6F-7E1B-491C-833F-4426EC288EE7}"/>
            </a:ext>
          </a:extLst>
        </xdr:cNvPr>
        <xdr:cNvSpPr/>
      </xdr:nvSpPr>
      <xdr:spPr>
        <a:xfrm>
          <a:off x="3746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16873</xdr:rowOff>
    </xdr:to>
    <xdr:cxnSp macro="">
      <xdr:nvCxnSpPr>
        <xdr:cNvPr id="307" name="直線コネクタ 306">
          <a:extLst>
            <a:ext uri="{FF2B5EF4-FFF2-40B4-BE49-F238E27FC236}">
              <a16:creationId xmlns:a16="http://schemas.microsoft.com/office/drawing/2014/main" id="{C4DF582D-7988-4D70-BF62-0B53458B948D}"/>
            </a:ext>
          </a:extLst>
        </xdr:cNvPr>
        <xdr:cNvCxnSpPr/>
      </xdr:nvCxnSpPr>
      <xdr:spPr>
        <a:xfrm flipV="1">
          <a:off x="3797300" y="142455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308" name="楕円 307">
          <a:extLst>
            <a:ext uri="{FF2B5EF4-FFF2-40B4-BE49-F238E27FC236}">
              <a16:creationId xmlns:a16="http://schemas.microsoft.com/office/drawing/2014/main" id="{865E9927-1E47-4720-B23D-1E8580A3DF1D}"/>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16873</xdr:rowOff>
    </xdr:to>
    <xdr:cxnSp macro="">
      <xdr:nvCxnSpPr>
        <xdr:cNvPr id="309" name="直線コネクタ 308">
          <a:extLst>
            <a:ext uri="{FF2B5EF4-FFF2-40B4-BE49-F238E27FC236}">
              <a16:creationId xmlns:a16="http://schemas.microsoft.com/office/drawing/2014/main" id="{C86AA578-C099-48F0-A57C-877A64C48C76}"/>
            </a:ext>
          </a:extLst>
        </xdr:cNvPr>
        <xdr:cNvCxnSpPr/>
      </xdr:nvCxnSpPr>
      <xdr:spPr>
        <a:xfrm>
          <a:off x="2908300" y="142129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62412</xdr:rowOff>
    </xdr:from>
    <xdr:to>
      <xdr:col>10</xdr:col>
      <xdr:colOff>165100</xdr:colOff>
      <xdr:row>82</xdr:row>
      <xdr:rowOff>164012</xdr:rowOff>
    </xdr:to>
    <xdr:sp macro="" textlink="">
      <xdr:nvSpPr>
        <xdr:cNvPr id="310" name="楕円 309">
          <a:extLst>
            <a:ext uri="{FF2B5EF4-FFF2-40B4-BE49-F238E27FC236}">
              <a16:creationId xmlns:a16="http://schemas.microsoft.com/office/drawing/2014/main" id="{465A843E-F87E-4A06-A4E2-912CCE61DEB5}"/>
            </a:ext>
          </a:extLst>
        </xdr:cNvPr>
        <xdr:cNvSpPr/>
      </xdr:nvSpPr>
      <xdr:spPr>
        <a:xfrm>
          <a:off x="1968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113212</xdr:rowOff>
    </xdr:from>
    <xdr:to>
      <xdr:col>15</xdr:col>
      <xdr:colOff>50800</xdr:colOff>
      <xdr:row>82</xdr:row>
      <xdr:rowOff>154032</xdr:rowOff>
    </xdr:to>
    <xdr:cxnSp macro="">
      <xdr:nvCxnSpPr>
        <xdr:cNvPr id="311" name="直線コネクタ 310">
          <a:extLst>
            <a:ext uri="{FF2B5EF4-FFF2-40B4-BE49-F238E27FC236}">
              <a16:creationId xmlns:a16="http://schemas.microsoft.com/office/drawing/2014/main" id="{9DC8339A-638E-4F32-870A-1A1E96F8D2D2}"/>
            </a:ext>
          </a:extLst>
        </xdr:cNvPr>
        <xdr:cNvCxnSpPr/>
      </xdr:nvCxnSpPr>
      <xdr:spPr>
        <a:xfrm>
          <a:off x="2019300" y="1417211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312" name="楕円 311">
          <a:extLst>
            <a:ext uri="{FF2B5EF4-FFF2-40B4-BE49-F238E27FC236}">
              <a16:creationId xmlns:a16="http://schemas.microsoft.com/office/drawing/2014/main" id="{37CB44B3-4DD2-4376-AB83-3111EAC110ED}"/>
            </a:ext>
          </a:extLst>
        </xdr:cNvPr>
        <xdr:cNvSpPr/>
      </xdr:nvSpPr>
      <xdr:spPr>
        <a:xfrm>
          <a:off x="1079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113212</xdr:rowOff>
    </xdr:to>
    <xdr:cxnSp macro="">
      <xdr:nvCxnSpPr>
        <xdr:cNvPr id="313" name="直線コネクタ 312">
          <a:extLst>
            <a:ext uri="{FF2B5EF4-FFF2-40B4-BE49-F238E27FC236}">
              <a16:creationId xmlns:a16="http://schemas.microsoft.com/office/drawing/2014/main" id="{35CC5C15-0197-47FA-AC2C-7CF6A049B2FD}"/>
            </a:ext>
          </a:extLst>
        </xdr:cNvPr>
        <xdr:cNvCxnSpPr/>
      </xdr:nvCxnSpPr>
      <xdr:spPr>
        <a:xfrm>
          <a:off x="1130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FCD04965-FF53-421A-899B-06853C0D080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C893FA31-39BE-43CD-92FF-AC0CDF38B01C}"/>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D58067EF-6411-45AC-97A0-623611BCD0F1}"/>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FA49404E-C92D-448E-9A92-3A902A5E364E}"/>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84200</xdr:rowOff>
    </xdr:from>
    <xdr:ext cx="405111" cy="259045"/>
    <xdr:sp macro="" textlink="">
      <xdr:nvSpPr>
        <xdr:cNvPr id="318" name="n_1mainValue【公営住宅】&#10;有形固定資産減価償却率">
          <a:extLst>
            <a:ext uri="{FF2B5EF4-FFF2-40B4-BE49-F238E27FC236}">
              <a16:creationId xmlns:a16="http://schemas.microsoft.com/office/drawing/2014/main" id="{D32E5454-C0FD-4B64-A670-F8A8385A7332}"/>
            </a:ext>
          </a:extLst>
        </xdr:cNvPr>
        <xdr:cNvSpPr txBox="1"/>
      </xdr:nvSpPr>
      <xdr:spPr>
        <a:xfrm>
          <a:off x="35820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49909</xdr:rowOff>
    </xdr:from>
    <xdr:ext cx="405111" cy="259045"/>
    <xdr:sp macro="" textlink="">
      <xdr:nvSpPr>
        <xdr:cNvPr id="319" name="n_2mainValue【公営住宅】&#10;有形固定資産減価償却率">
          <a:extLst>
            <a:ext uri="{FF2B5EF4-FFF2-40B4-BE49-F238E27FC236}">
              <a16:creationId xmlns:a16="http://schemas.microsoft.com/office/drawing/2014/main" id="{4F6AE6FE-A324-4748-AD92-736AEDE2679A}"/>
            </a:ext>
          </a:extLst>
        </xdr:cNvPr>
        <xdr:cNvSpPr txBox="1"/>
      </xdr:nvSpPr>
      <xdr:spPr>
        <a:xfrm>
          <a:off x="2705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9089</xdr:rowOff>
    </xdr:from>
    <xdr:ext cx="405111" cy="259045"/>
    <xdr:sp macro="" textlink="">
      <xdr:nvSpPr>
        <xdr:cNvPr id="320" name="n_3mainValue【公営住宅】&#10;有形固定資産減価償却率">
          <a:extLst>
            <a:ext uri="{FF2B5EF4-FFF2-40B4-BE49-F238E27FC236}">
              <a16:creationId xmlns:a16="http://schemas.microsoft.com/office/drawing/2014/main" id="{04B1ED67-DBAE-47E7-B756-97D295192207}"/>
            </a:ext>
          </a:extLst>
        </xdr:cNvPr>
        <xdr:cNvSpPr txBox="1"/>
      </xdr:nvSpPr>
      <xdr:spPr>
        <a:xfrm>
          <a:off x="1816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144615</xdr:rowOff>
    </xdr:from>
    <xdr:ext cx="405111" cy="259045"/>
    <xdr:sp macro="" textlink="">
      <xdr:nvSpPr>
        <xdr:cNvPr id="321" name="n_4mainValue【公営住宅】&#10;有形固定資産減価償却率">
          <a:extLst>
            <a:ext uri="{FF2B5EF4-FFF2-40B4-BE49-F238E27FC236}">
              <a16:creationId xmlns:a16="http://schemas.microsoft.com/office/drawing/2014/main" id="{08D37A3B-54EE-484C-B49E-1E0E1F92F07E}"/>
            </a:ext>
          </a:extLst>
        </xdr:cNvPr>
        <xdr:cNvSpPr txBox="1"/>
      </xdr:nvSpPr>
      <xdr:spPr>
        <a:xfrm>
          <a:off x="927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069415E-2305-41DF-8AFA-88EF7C3718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30D283-2138-45C7-BC3B-BAF267011D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413DC7C-0865-49E3-AD5B-1CEE9A490B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FDC3BA-AAFD-4FE1-89CB-40CCCB2375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AAB375E-5F21-45E4-842D-58C1BE2FC7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B11860F-DF97-46D8-9FD2-681E00766A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F348AC1-0860-4DC6-8F7B-D4F02AB29C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1E1FACA-AA70-463F-81EE-5996299AE6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D71D23F-5AC5-4516-BFF8-58D51988F0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F96D266-1B8A-451D-AA7B-F2EBC90E4D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0EBE545-B5E5-4551-8CC3-514C190D40C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5089F05-15D4-416B-8EF4-FCB99F1A76E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94833FAE-195E-4BB0-8706-3356CE502E8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C719850-8AE6-4CE4-8D07-86E4BCB5440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349479B-CA63-4378-8278-0BC900A9753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B3F0273-2F2F-4BC4-874A-3B60989387A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0CFBE48-DEAA-4DB7-9ECC-8999A3EC22C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B34FC18-BE50-4576-A46F-3BF3C143624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3B4D2806-1246-4FA7-80C0-C17A6A163D9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23A885C8-AB57-4B26-A9A1-C64DA648AAC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313D252-A0DD-42DB-91CE-259014BDEF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162DA12-B21A-4A44-8518-5B17AC71FDC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A2A779B-4369-4BB6-8942-54205AEBAD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DE6881CB-636F-4637-86A4-B480775F77B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F6E94986-2F41-4EB8-9801-BFE60FA90AC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1460E5C-643F-47C5-8717-5635D0DA6B38}"/>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8C7E5A9-FBD1-4290-983F-8D7B59E8ADBC}"/>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4A040E7E-B4BE-415D-934C-A616AF912AE7}"/>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7D8DB45-44EA-404E-8C5C-C821DFDACA21}"/>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8B8CF6ED-8446-429A-A833-DFE720758296}"/>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2D758B96-2F8F-4ABE-B3AA-9752F2C8BD67}"/>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E3028828-B883-4ADF-A603-A467E80857BB}"/>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5E17F321-DB43-48CB-8D24-422EB89E8E33}"/>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616E057-2BCD-4CAB-A9B0-4A7D4D4FD1F2}"/>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49D716C2-9E72-4B05-87B7-35689EAA9E6A}"/>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30058A08-46A4-460D-A918-5858393490A5}"/>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5763A9-EFEC-4A80-8C63-0EA297AA72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EAEB26B-93FD-4E48-89E7-3F9D39EF11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32968F3-B062-416F-A4C2-B801C06E97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AC85C25-828E-4575-A12C-998767C8C6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8581D44-45BC-45B7-BAC1-0D013661DE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18869</xdr:rowOff>
    </xdr:from>
    <xdr:to>
      <xdr:col>55</xdr:col>
      <xdr:colOff>50800</xdr:colOff>
      <xdr:row>83</xdr:row>
      <xdr:rowOff>120469</xdr:rowOff>
    </xdr:to>
    <xdr:sp macro="" textlink="">
      <xdr:nvSpPr>
        <xdr:cNvPr id="363" name="楕円 362">
          <a:extLst>
            <a:ext uri="{FF2B5EF4-FFF2-40B4-BE49-F238E27FC236}">
              <a16:creationId xmlns:a16="http://schemas.microsoft.com/office/drawing/2014/main" id="{38A33EA0-7820-4E7C-93E7-FD10A646F61B}"/>
            </a:ext>
          </a:extLst>
        </xdr:cNvPr>
        <xdr:cNvSpPr/>
      </xdr:nvSpPr>
      <xdr:spPr>
        <a:xfrm>
          <a:off x="10426700" y="142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41746</xdr:rowOff>
    </xdr:from>
    <xdr:ext cx="469744" cy="259045"/>
    <xdr:sp macro="" textlink="">
      <xdr:nvSpPr>
        <xdr:cNvPr id="364" name="【公営住宅】&#10;一人当たり面積該当値テキスト">
          <a:extLst>
            <a:ext uri="{FF2B5EF4-FFF2-40B4-BE49-F238E27FC236}">
              <a16:creationId xmlns:a16="http://schemas.microsoft.com/office/drawing/2014/main" id="{CF551074-755D-45EE-89F4-5485D888CFC4}"/>
            </a:ext>
          </a:extLst>
        </xdr:cNvPr>
        <xdr:cNvSpPr txBox="1"/>
      </xdr:nvSpPr>
      <xdr:spPr>
        <a:xfrm>
          <a:off x="10515600" y="1410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13426</xdr:rowOff>
    </xdr:from>
    <xdr:to>
      <xdr:col>50</xdr:col>
      <xdr:colOff>165100</xdr:colOff>
      <xdr:row>83</xdr:row>
      <xdr:rowOff>115026</xdr:rowOff>
    </xdr:to>
    <xdr:sp macro="" textlink="">
      <xdr:nvSpPr>
        <xdr:cNvPr id="365" name="楕円 364">
          <a:extLst>
            <a:ext uri="{FF2B5EF4-FFF2-40B4-BE49-F238E27FC236}">
              <a16:creationId xmlns:a16="http://schemas.microsoft.com/office/drawing/2014/main" id="{E0CDB30D-DC67-43AF-B709-376DCD2943DF}"/>
            </a:ext>
          </a:extLst>
        </xdr:cNvPr>
        <xdr:cNvSpPr/>
      </xdr:nvSpPr>
      <xdr:spPr>
        <a:xfrm>
          <a:off x="9588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64226</xdr:rowOff>
    </xdr:from>
    <xdr:to>
      <xdr:col>55</xdr:col>
      <xdr:colOff>0</xdr:colOff>
      <xdr:row>83</xdr:row>
      <xdr:rowOff>69669</xdr:rowOff>
    </xdr:to>
    <xdr:cxnSp macro="">
      <xdr:nvCxnSpPr>
        <xdr:cNvPr id="366" name="直線コネクタ 365">
          <a:extLst>
            <a:ext uri="{FF2B5EF4-FFF2-40B4-BE49-F238E27FC236}">
              <a16:creationId xmlns:a16="http://schemas.microsoft.com/office/drawing/2014/main" id="{0ED73B27-480B-4C4E-9030-01DA621AD2EA}"/>
            </a:ext>
          </a:extLst>
        </xdr:cNvPr>
        <xdr:cNvCxnSpPr/>
      </xdr:nvCxnSpPr>
      <xdr:spPr>
        <a:xfrm>
          <a:off x="9639300" y="1429457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32476</xdr:rowOff>
    </xdr:from>
    <xdr:to>
      <xdr:col>46</xdr:col>
      <xdr:colOff>38100</xdr:colOff>
      <xdr:row>83</xdr:row>
      <xdr:rowOff>134076</xdr:rowOff>
    </xdr:to>
    <xdr:sp macro="" textlink="">
      <xdr:nvSpPr>
        <xdr:cNvPr id="367" name="楕円 366">
          <a:extLst>
            <a:ext uri="{FF2B5EF4-FFF2-40B4-BE49-F238E27FC236}">
              <a16:creationId xmlns:a16="http://schemas.microsoft.com/office/drawing/2014/main" id="{A94E6F9D-961D-49B3-86F1-C471E5DD9918}"/>
            </a:ext>
          </a:extLst>
        </xdr:cNvPr>
        <xdr:cNvSpPr/>
      </xdr:nvSpPr>
      <xdr:spPr>
        <a:xfrm>
          <a:off x="8699500" y="142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64226</xdr:rowOff>
    </xdr:from>
    <xdr:to>
      <xdr:col>50</xdr:col>
      <xdr:colOff>114300</xdr:colOff>
      <xdr:row>83</xdr:row>
      <xdr:rowOff>83276</xdr:rowOff>
    </xdr:to>
    <xdr:cxnSp macro="">
      <xdr:nvCxnSpPr>
        <xdr:cNvPr id="368" name="直線コネクタ 367">
          <a:extLst>
            <a:ext uri="{FF2B5EF4-FFF2-40B4-BE49-F238E27FC236}">
              <a16:creationId xmlns:a16="http://schemas.microsoft.com/office/drawing/2014/main" id="{A431652D-51A2-4C5A-8525-916152B29BBA}"/>
            </a:ext>
          </a:extLst>
        </xdr:cNvPr>
        <xdr:cNvCxnSpPr/>
      </xdr:nvCxnSpPr>
      <xdr:spPr>
        <a:xfrm flipV="1">
          <a:off x="8750300" y="1429457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62412</xdr:rowOff>
    </xdr:from>
    <xdr:to>
      <xdr:col>41</xdr:col>
      <xdr:colOff>101600</xdr:colOff>
      <xdr:row>83</xdr:row>
      <xdr:rowOff>164012</xdr:rowOff>
    </xdr:to>
    <xdr:sp macro="" textlink="">
      <xdr:nvSpPr>
        <xdr:cNvPr id="369" name="楕円 368">
          <a:extLst>
            <a:ext uri="{FF2B5EF4-FFF2-40B4-BE49-F238E27FC236}">
              <a16:creationId xmlns:a16="http://schemas.microsoft.com/office/drawing/2014/main" id="{79813308-331F-4760-B886-EE22FA6A37AE}"/>
            </a:ext>
          </a:extLst>
        </xdr:cNvPr>
        <xdr:cNvSpPr/>
      </xdr:nvSpPr>
      <xdr:spPr>
        <a:xfrm>
          <a:off x="7810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83276</xdr:rowOff>
    </xdr:from>
    <xdr:to>
      <xdr:col>45</xdr:col>
      <xdr:colOff>177800</xdr:colOff>
      <xdr:row>83</xdr:row>
      <xdr:rowOff>113212</xdr:rowOff>
    </xdr:to>
    <xdr:cxnSp macro="">
      <xdr:nvCxnSpPr>
        <xdr:cNvPr id="370" name="直線コネクタ 369">
          <a:extLst>
            <a:ext uri="{FF2B5EF4-FFF2-40B4-BE49-F238E27FC236}">
              <a16:creationId xmlns:a16="http://schemas.microsoft.com/office/drawing/2014/main" id="{A4EDD282-DDF0-4D78-8A21-C3CB3355DFB1}"/>
            </a:ext>
          </a:extLst>
        </xdr:cNvPr>
        <xdr:cNvCxnSpPr/>
      </xdr:nvCxnSpPr>
      <xdr:spPr>
        <a:xfrm flipV="1">
          <a:off x="7861300" y="14313626"/>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72752</xdr:rowOff>
    </xdr:from>
    <xdr:to>
      <xdr:col>36</xdr:col>
      <xdr:colOff>165100</xdr:colOff>
      <xdr:row>84</xdr:row>
      <xdr:rowOff>2902</xdr:rowOff>
    </xdr:to>
    <xdr:sp macro="" textlink="">
      <xdr:nvSpPr>
        <xdr:cNvPr id="371" name="楕円 370">
          <a:extLst>
            <a:ext uri="{FF2B5EF4-FFF2-40B4-BE49-F238E27FC236}">
              <a16:creationId xmlns:a16="http://schemas.microsoft.com/office/drawing/2014/main" id="{FCE729A2-0FE1-4917-AB19-BEA9841EE096}"/>
            </a:ext>
          </a:extLst>
        </xdr:cNvPr>
        <xdr:cNvSpPr/>
      </xdr:nvSpPr>
      <xdr:spPr>
        <a:xfrm>
          <a:off x="6921500" y="143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113212</xdr:rowOff>
    </xdr:from>
    <xdr:to>
      <xdr:col>41</xdr:col>
      <xdr:colOff>50800</xdr:colOff>
      <xdr:row>83</xdr:row>
      <xdr:rowOff>123552</xdr:rowOff>
    </xdr:to>
    <xdr:cxnSp macro="">
      <xdr:nvCxnSpPr>
        <xdr:cNvPr id="372" name="直線コネクタ 371">
          <a:extLst>
            <a:ext uri="{FF2B5EF4-FFF2-40B4-BE49-F238E27FC236}">
              <a16:creationId xmlns:a16="http://schemas.microsoft.com/office/drawing/2014/main" id="{2D07D0CE-45B5-40F4-85FB-CA74BCF8322E}"/>
            </a:ext>
          </a:extLst>
        </xdr:cNvPr>
        <xdr:cNvCxnSpPr/>
      </xdr:nvCxnSpPr>
      <xdr:spPr>
        <a:xfrm flipV="1">
          <a:off x="6972300" y="14343562"/>
          <a:ext cx="8890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B5D910BB-926E-494A-8A1E-92BC14879C2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62CE8349-26BB-4E96-A363-66515029ED42}"/>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4C8D7FE7-7947-4888-A70D-4FAB58F8FBCD}"/>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DE5A11A7-7258-4A93-A1F9-6774FEF1B1BE}"/>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131553</xdr:rowOff>
    </xdr:from>
    <xdr:ext cx="469744" cy="259045"/>
    <xdr:sp macro="" textlink="">
      <xdr:nvSpPr>
        <xdr:cNvPr id="377" name="n_1mainValue【公営住宅】&#10;一人当たり面積">
          <a:extLst>
            <a:ext uri="{FF2B5EF4-FFF2-40B4-BE49-F238E27FC236}">
              <a16:creationId xmlns:a16="http://schemas.microsoft.com/office/drawing/2014/main" id="{B77B3574-469D-46E5-A69B-2C32596C6F52}"/>
            </a:ext>
          </a:extLst>
        </xdr:cNvPr>
        <xdr:cNvSpPr txBox="1"/>
      </xdr:nvSpPr>
      <xdr:spPr>
        <a:xfrm>
          <a:off x="9391727" y="140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150603</xdr:rowOff>
    </xdr:from>
    <xdr:ext cx="469744" cy="259045"/>
    <xdr:sp macro="" textlink="">
      <xdr:nvSpPr>
        <xdr:cNvPr id="378" name="n_2mainValue【公営住宅】&#10;一人当たり面積">
          <a:extLst>
            <a:ext uri="{FF2B5EF4-FFF2-40B4-BE49-F238E27FC236}">
              <a16:creationId xmlns:a16="http://schemas.microsoft.com/office/drawing/2014/main" id="{C65212FC-7CCF-423E-AC1D-53B1B082882D}"/>
            </a:ext>
          </a:extLst>
        </xdr:cNvPr>
        <xdr:cNvSpPr txBox="1"/>
      </xdr:nvSpPr>
      <xdr:spPr>
        <a:xfrm>
          <a:off x="8515427" y="140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9089</xdr:rowOff>
    </xdr:from>
    <xdr:ext cx="469744" cy="259045"/>
    <xdr:sp macro="" textlink="">
      <xdr:nvSpPr>
        <xdr:cNvPr id="379" name="n_3mainValue【公営住宅】&#10;一人当たり面積">
          <a:extLst>
            <a:ext uri="{FF2B5EF4-FFF2-40B4-BE49-F238E27FC236}">
              <a16:creationId xmlns:a16="http://schemas.microsoft.com/office/drawing/2014/main" id="{624DD67A-D971-48DE-9829-00BA496E2E6B}"/>
            </a:ext>
          </a:extLst>
        </xdr:cNvPr>
        <xdr:cNvSpPr txBox="1"/>
      </xdr:nvSpPr>
      <xdr:spPr>
        <a:xfrm>
          <a:off x="7626427" y="1406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19429</xdr:rowOff>
    </xdr:from>
    <xdr:ext cx="469744" cy="259045"/>
    <xdr:sp macro="" textlink="">
      <xdr:nvSpPr>
        <xdr:cNvPr id="380" name="n_4mainValue【公営住宅】&#10;一人当たり面積">
          <a:extLst>
            <a:ext uri="{FF2B5EF4-FFF2-40B4-BE49-F238E27FC236}">
              <a16:creationId xmlns:a16="http://schemas.microsoft.com/office/drawing/2014/main" id="{236E2E5E-2BB9-4D3D-B354-26E54380DCD9}"/>
            </a:ext>
          </a:extLst>
        </xdr:cNvPr>
        <xdr:cNvSpPr txBox="1"/>
      </xdr:nvSpPr>
      <xdr:spPr>
        <a:xfrm>
          <a:off x="6737427" y="140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4B780F1-0756-4475-83DB-2418E9B157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DEF1949-3F56-4F48-A721-81A1415839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DA5CB5B-DAA1-4AAB-A8E5-F162517319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FB6F7A0-4210-4236-8101-25FAB08AB2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314B63B-5FBF-4FED-BA69-C89E54F2FB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00193B8-65E9-4AB0-AB5B-918D77BBB6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42A9A71-FABC-4D27-8E79-E38A1B9C62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AED4CA0-C981-4672-A91B-46F353AC01C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2E3B53B-38EA-4331-B7F3-302379C727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35D62F9-0C0A-4C5D-90B8-42BCB21B50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0B35E0C-C3DC-422C-BB55-CA26751F75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F7BCF88-ED75-425D-A57F-6235F7E692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EA43B39-3380-482B-9B70-4B4A96F874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115E3C30-F544-465C-90EC-E86A46419F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188D5CE-6731-4E1D-A23B-62D1F95F10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05D081B-18A8-42C0-9A5A-5F0BF782BD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A13F29AB-DFE3-443A-966F-6A687888AE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73C50AF7-FC85-4420-9801-D599CD3487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7405BB5-C488-45DA-8A71-29917549D7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D8FC233-A387-473F-A7BD-65E600218D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CB2FB66-A76E-4333-9E78-ED11325627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B17DAC9-CECF-49F6-8DC9-D7076C1BA0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D79D0C9-130B-4250-8D94-2438514B1D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9BB7151-C35A-4ECA-9F68-4140D019E0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9DA0498-7E4F-4CE8-9DDA-62435E0A20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F6035587-2730-42AE-958C-222713B2E6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AE57F25-A543-406C-A87C-EE43C1B45B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EF5DF56C-42D2-4570-BAED-290401F5D61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72E95E5D-BCE6-47CA-8D31-0B495FF68BF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D221070-295F-45E9-B94F-2BC6FBCB0F2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96238F4B-DC0B-4278-AE1C-8B9EA1E415F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4B3947F2-90F2-43EA-BD93-77FA31F5B4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B0A19493-88D6-4234-B6E6-482F4B3BFE6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4F5F2E2-808D-45FC-954D-F10654AE27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3D03FCBD-21D6-4B84-9AE8-1BC9AD7C2B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75C0BE45-2C94-4F75-877A-512E1B70917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5F33025D-EB76-4ACE-A139-C3B0C3E2518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8BC04B25-75C4-4D1D-9326-01DD9E57658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6F19A6EA-0DEE-4C1B-A0C2-2F6D06C3D05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6844078-3D28-4C2A-A8BA-4A96D038BA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7A8EC9A6-E27A-4E66-AE23-24DF58FE95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245B0FE1-400E-42B6-94FD-CD34D8460E3C}"/>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C4ECCC4-22B8-48E8-9EF2-471A397B9E0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B7FC5E31-5F06-40DB-B54B-C4070D6E0F6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F6257CA0-F870-4F77-98BC-F26C03E232F8}"/>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8BE91EF2-63BF-4574-87FC-C076E0B10CAD}"/>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595D541-C86F-447E-ACF0-ACDCECC34EC2}"/>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10EC8F98-DDC6-461E-958B-B403D11F47C9}"/>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154DB390-E405-4566-A15F-370B7CBAF6F3}"/>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14EDE6DC-10D5-4E6B-81E7-5EAB594EAB9B}"/>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20BCE847-08D0-4E1B-B811-85AF0D5A6C92}"/>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B6995735-086F-4B94-8F90-62BB7BAC47F1}"/>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C269388-CE66-467F-B73D-6643131993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ECF7EFA-9CE1-47FC-AC40-4F5480ACDC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4525F04-784F-46AB-85EE-1BCF9806CF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A892DD2-B647-4027-B8FF-43730B3116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967101-B011-4B5D-B5F4-936F8781A8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107043</xdr:rowOff>
    </xdr:from>
    <xdr:to>
      <xdr:col>85</xdr:col>
      <xdr:colOff>177800</xdr:colOff>
      <xdr:row>40</xdr:row>
      <xdr:rowOff>37193</xdr:rowOff>
    </xdr:to>
    <xdr:sp macro="" textlink="">
      <xdr:nvSpPr>
        <xdr:cNvPr id="438" name="楕円 437">
          <a:extLst>
            <a:ext uri="{FF2B5EF4-FFF2-40B4-BE49-F238E27FC236}">
              <a16:creationId xmlns:a16="http://schemas.microsoft.com/office/drawing/2014/main" id="{299F3AA2-19F8-4E59-8185-AA83BD0E0C72}"/>
            </a:ext>
          </a:extLst>
        </xdr:cNvPr>
        <xdr:cNvSpPr/>
      </xdr:nvSpPr>
      <xdr:spPr>
        <a:xfrm>
          <a:off x="162687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85470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3486F420-203B-47E9-8062-8368D40FFE9B}"/>
            </a:ext>
          </a:extLst>
        </xdr:cNvPr>
        <xdr:cNvSpPr txBox="1"/>
      </xdr:nvSpPr>
      <xdr:spPr>
        <a:xfrm>
          <a:off x="16357600"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136434</xdr:rowOff>
    </xdr:from>
    <xdr:to>
      <xdr:col>81</xdr:col>
      <xdr:colOff>101600</xdr:colOff>
      <xdr:row>40</xdr:row>
      <xdr:rowOff>66584</xdr:rowOff>
    </xdr:to>
    <xdr:sp macro="" textlink="">
      <xdr:nvSpPr>
        <xdr:cNvPr id="440" name="楕円 439">
          <a:extLst>
            <a:ext uri="{FF2B5EF4-FFF2-40B4-BE49-F238E27FC236}">
              <a16:creationId xmlns:a16="http://schemas.microsoft.com/office/drawing/2014/main" id="{3851FBB5-4CBC-4022-A24D-17F5EE9C8716}"/>
            </a:ext>
          </a:extLst>
        </xdr:cNvPr>
        <xdr:cNvSpPr/>
      </xdr:nvSpPr>
      <xdr:spPr>
        <a:xfrm>
          <a:off x="15430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157843</xdr:rowOff>
    </xdr:from>
    <xdr:to>
      <xdr:col>85</xdr:col>
      <xdr:colOff>127000</xdr:colOff>
      <xdr:row>40</xdr:row>
      <xdr:rowOff>15784</xdr:rowOff>
    </xdr:to>
    <xdr:cxnSp macro="">
      <xdr:nvCxnSpPr>
        <xdr:cNvPr id="441" name="直線コネクタ 440">
          <a:extLst>
            <a:ext uri="{FF2B5EF4-FFF2-40B4-BE49-F238E27FC236}">
              <a16:creationId xmlns:a16="http://schemas.microsoft.com/office/drawing/2014/main" id="{13029B07-DD07-4945-B218-D30C922C8FA9}"/>
            </a:ext>
          </a:extLst>
        </xdr:cNvPr>
        <xdr:cNvCxnSpPr/>
      </xdr:nvCxnSpPr>
      <xdr:spPr>
        <a:xfrm flipV="1">
          <a:off x="15481300" y="68443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62956</xdr:rowOff>
    </xdr:from>
    <xdr:to>
      <xdr:col>76</xdr:col>
      <xdr:colOff>165100</xdr:colOff>
      <xdr:row>39</xdr:row>
      <xdr:rowOff>164556</xdr:rowOff>
    </xdr:to>
    <xdr:sp macro="" textlink="">
      <xdr:nvSpPr>
        <xdr:cNvPr id="442" name="楕円 441">
          <a:extLst>
            <a:ext uri="{FF2B5EF4-FFF2-40B4-BE49-F238E27FC236}">
              <a16:creationId xmlns:a16="http://schemas.microsoft.com/office/drawing/2014/main" id="{CE4CAEC4-F1BB-40E8-B0DD-B00447916157}"/>
            </a:ext>
          </a:extLst>
        </xdr:cNvPr>
        <xdr:cNvSpPr/>
      </xdr:nvSpPr>
      <xdr:spPr>
        <a:xfrm>
          <a:off x="14541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113756</xdr:rowOff>
    </xdr:from>
    <xdr:to>
      <xdr:col>81</xdr:col>
      <xdr:colOff>50800</xdr:colOff>
      <xdr:row>40</xdr:row>
      <xdr:rowOff>15784</xdr:rowOff>
    </xdr:to>
    <xdr:cxnSp macro="">
      <xdr:nvCxnSpPr>
        <xdr:cNvPr id="443" name="直線コネクタ 442">
          <a:extLst>
            <a:ext uri="{FF2B5EF4-FFF2-40B4-BE49-F238E27FC236}">
              <a16:creationId xmlns:a16="http://schemas.microsoft.com/office/drawing/2014/main" id="{A1C7A840-F260-4D8A-83C6-0DE4E879D35F}"/>
            </a:ext>
          </a:extLst>
        </xdr:cNvPr>
        <xdr:cNvCxnSpPr/>
      </xdr:nvCxnSpPr>
      <xdr:spPr>
        <a:xfrm>
          <a:off x="14592300" y="680030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444" name="楕円 443">
          <a:extLst>
            <a:ext uri="{FF2B5EF4-FFF2-40B4-BE49-F238E27FC236}">
              <a16:creationId xmlns:a16="http://schemas.microsoft.com/office/drawing/2014/main" id="{8EEB51F0-F83A-4638-9A15-9B789C3020D5}"/>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113756</xdr:rowOff>
    </xdr:to>
    <xdr:cxnSp macro="">
      <xdr:nvCxnSpPr>
        <xdr:cNvPr id="445" name="直線コネクタ 444">
          <a:extLst>
            <a:ext uri="{FF2B5EF4-FFF2-40B4-BE49-F238E27FC236}">
              <a16:creationId xmlns:a16="http://schemas.microsoft.com/office/drawing/2014/main" id="{C332DD29-7B7A-47C5-BED1-3167466F4CCC}"/>
            </a:ext>
          </a:extLst>
        </xdr:cNvPr>
        <xdr:cNvCxnSpPr/>
      </xdr:nvCxnSpPr>
      <xdr:spPr>
        <a:xfrm>
          <a:off x="13703300" y="67284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89081</xdr:rowOff>
    </xdr:from>
    <xdr:to>
      <xdr:col>67</xdr:col>
      <xdr:colOff>101600</xdr:colOff>
      <xdr:row>39</xdr:row>
      <xdr:rowOff>19231</xdr:rowOff>
    </xdr:to>
    <xdr:sp macro="" textlink="">
      <xdr:nvSpPr>
        <xdr:cNvPr id="446" name="楕円 445">
          <a:extLst>
            <a:ext uri="{FF2B5EF4-FFF2-40B4-BE49-F238E27FC236}">
              <a16:creationId xmlns:a16="http://schemas.microsoft.com/office/drawing/2014/main" id="{7FF59A09-F904-456B-9F4D-156042DCD707}"/>
            </a:ext>
          </a:extLst>
        </xdr:cNvPr>
        <xdr:cNvSpPr/>
      </xdr:nvSpPr>
      <xdr:spPr>
        <a:xfrm>
          <a:off x="12763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139881</xdr:rowOff>
    </xdr:from>
    <xdr:to>
      <xdr:col>71</xdr:col>
      <xdr:colOff>177800</xdr:colOff>
      <xdr:row>39</xdr:row>
      <xdr:rowOff>41910</xdr:rowOff>
    </xdr:to>
    <xdr:cxnSp macro="">
      <xdr:nvCxnSpPr>
        <xdr:cNvPr id="447" name="直線コネクタ 446">
          <a:extLst>
            <a:ext uri="{FF2B5EF4-FFF2-40B4-BE49-F238E27FC236}">
              <a16:creationId xmlns:a16="http://schemas.microsoft.com/office/drawing/2014/main" id="{3148B8A5-9135-4CBD-9362-C3612FF01881}"/>
            </a:ext>
          </a:extLst>
        </xdr:cNvPr>
        <xdr:cNvCxnSpPr/>
      </xdr:nvCxnSpPr>
      <xdr:spPr>
        <a:xfrm>
          <a:off x="12814300" y="665498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FCC9090B-EE8C-418E-B666-D31A36D9D331}"/>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4281120-8FDC-431C-B838-E9EEB759139B}"/>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8A4090DA-B9FD-4A1F-A1B2-E32A0CE19F27}"/>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F4D3C0F4-801A-44B6-B30F-D36CB247A085}"/>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57711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A4D14157-D3D4-435C-BDC5-15D505209054}"/>
            </a:ext>
          </a:extLst>
        </xdr:cNvPr>
        <xdr:cNvSpPr txBox="1"/>
      </xdr:nvSpPr>
      <xdr:spPr>
        <a:xfrm>
          <a:off x="152660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155683</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1C533C7-4853-477A-96C4-55C15D799177}"/>
            </a:ext>
          </a:extLst>
        </xdr:cNvPr>
        <xdr:cNvSpPr txBox="1"/>
      </xdr:nvSpPr>
      <xdr:spPr>
        <a:xfrm>
          <a:off x="14389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BEA77BD0-655E-4AE8-B812-1E751CEDCE40}"/>
            </a:ext>
          </a:extLst>
        </xdr:cNvPr>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10358</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3EEDCD6C-3062-4D44-B580-B36DFD81DD32}"/>
            </a:ext>
          </a:extLst>
        </xdr:cNvPr>
        <xdr:cNvSpPr txBox="1"/>
      </xdr:nvSpPr>
      <xdr:spPr>
        <a:xfrm>
          <a:off x="12611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C5922B61-CC4C-424A-AB70-7A3C42BBFB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B660F17-6C75-437B-A8E1-EB4E035E46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D1E6F71-9BB3-4816-9B25-FE66D02A39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C4E9BD5-43C4-4569-8AE6-86234DEB1C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3A58BF1-669B-4F66-BE31-5FEE37B8C1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ED7B0829-14CD-4434-B7D9-9CAA8063A3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53AAE58C-A9F3-4746-94A0-1954144E3B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99C3C9CC-6113-42E7-A0BF-1F2EB93AF9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6C1ABBF-686E-4F3F-9725-EAC7E11E84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717B3F5-E5F7-402C-AF2F-1EDE9AA0DB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0AB9E80-0237-493E-A729-8071AE3FEEB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86B4CF3-59DE-41CA-A00B-9B9AC53D7CA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FDFD0843-E55A-433A-B40E-527DB56CFF1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54822782-5D05-48FE-A3E4-935D348D14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6CC18282-2663-4B96-A064-D4830BB98DD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C1D788C-E809-4DC2-BA42-9C62F974EFF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D60DA9EB-2A2F-4521-B38E-C6EC599899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1E24A429-D8A3-458E-9870-EF33203B83C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9CD76C0-E520-4E1A-B482-7903FDD56C1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ADD61362-76D1-4507-BF1F-11EF18D86C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A27D138-6731-492A-93AA-92CBB7FD69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9F30FF9B-8308-4760-B20F-EC20CAC8D0B4}"/>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9A9B062-5977-4963-9F55-238332DF5ED1}"/>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47A6349F-A45D-43B4-BE0A-84252847D565}"/>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DC7BA0C2-FAB4-4408-B931-06C67511AD93}"/>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D2372E08-A34F-4DC7-92AC-01FE5C1B68DE}"/>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878DB413-9BD0-49A2-880E-9DEC3497D1CF}"/>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DE14E954-C033-46AF-B0A0-D4E5C7877397}"/>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DFE5EFA-34B7-4621-9DC2-298F4275B8CE}"/>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C60A48FC-128D-4CB0-BA91-F8B42826ED76}"/>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354CE06-48A9-4935-964E-8F9E3DCD0B51}"/>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FCA4C1E9-6BA6-45F5-8659-435D9BB5E0B5}"/>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74C4D2D-7A11-4498-A7CA-1B803BBCF2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6635EE3-0421-4927-B4FE-53BF672ECF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52E9A22-9351-4673-ACA3-D16340F2E6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64E3F4B-8DE2-482C-A62B-13CDEF16C2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3784B1E-DE85-4311-8700-93D808B481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131928</xdr:rowOff>
    </xdr:from>
    <xdr:to>
      <xdr:col>116</xdr:col>
      <xdr:colOff>114300</xdr:colOff>
      <xdr:row>40</xdr:row>
      <xdr:rowOff>62078</xdr:rowOff>
    </xdr:to>
    <xdr:sp macro="" textlink="">
      <xdr:nvSpPr>
        <xdr:cNvPr id="493" name="楕円 492">
          <a:extLst>
            <a:ext uri="{FF2B5EF4-FFF2-40B4-BE49-F238E27FC236}">
              <a16:creationId xmlns:a16="http://schemas.microsoft.com/office/drawing/2014/main" id="{7C4FE277-9A9E-473D-9CEB-D160214AAA30}"/>
            </a:ext>
          </a:extLst>
        </xdr:cNvPr>
        <xdr:cNvSpPr/>
      </xdr:nvSpPr>
      <xdr:spPr>
        <a:xfrm>
          <a:off x="221107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110355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1231969-6D10-4887-B6A4-9539A888C525}"/>
            </a:ext>
          </a:extLst>
        </xdr:cNvPr>
        <xdr:cNvSpPr txBox="1"/>
      </xdr:nvSpPr>
      <xdr:spPr>
        <a:xfrm>
          <a:off x="22199600"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136499</xdr:rowOff>
    </xdr:from>
    <xdr:to>
      <xdr:col>112</xdr:col>
      <xdr:colOff>38100</xdr:colOff>
      <xdr:row>40</xdr:row>
      <xdr:rowOff>66649</xdr:rowOff>
    </xdr:to>
    <xdr:sp macro="" textlink="">
      <xdr:nvSpPr>
        <xdr:cNvPr id="495" name="楕円 494">
          <a:extLst>
            <a:ext uri="{FF2B5EF4-FFF2-40B4-BE49-F238E27FC236}">
              <a16:creationId xmlns:a16="http://schemas.microsoft.com/office/drawing/2014/main" id="{FDC96AEA-0C19-437C-ABF6-F3358E9227B1}"/>
            </a:ext>
          </a:extLst>
        </xdr:cNvPr>
        <xdr:cNvSpPr/>
      </xdr:nvSpPr>
      <xdr:spPr>
        <a:xfrm>
          <a:off x="21272500" y="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11278</xdr:rowOff>
    </xdr:from>
    <xdr:to>
      <xdr:col>116</xdr:col>
      <xdr:colOff>63500</xdr:colOff>
      <xdr:row>40</xdr:row>
      <xdr:rowOff>15849</xdr:rowOff>
    </xdr:to>
    <xdr:cxnSp macro="">
      <xdr:nvCxnSpPr>
        <xdr:cNvPr id="496" name="直線コネクタ 495">
          <a:extLst>
            <a:ext uri="{FF2B5EF4-FFF2-40B4-BE49-F238E27FC236}">
              <a16:creationId xmlns:a16="http://schemas.microsoft.com/office/drawing/2014/main" id="{B43C64FD-8FA9-4B08-A8CE-EA3490529EAA}"/>
            </a:ext>
          </a:extLst>
        </xdr:cNvPr>
        <xdr:cNvCxnSpPr/>
      </xdr:nvCxnSpPr>
      <xdr:spPr>
        <a:xfrm flipV="1">
          <a:off x="21323300" y="686927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144729</xdr:rowOff>
    </xdr:from>
    <xdr:to>
      <xdr:col>107</xdr:col>
      <xdr:colOff>101600</xdr:colOff>
      <xdr:row>40</xdr:row>
      <xdr:rowOff>74879</xdr:rowOff>
    </xdr:to>
    <xdr:sp macro="" textlink="">
      <xdr:nvSpPr>
        <xdr:cNvPr id="497" name="楕円 496">
          <a:extLst>
            <a:ext uri="{FF2B5EF4-FFF2-40B4-BE49-F238E27FC236}">
              <a16:creationId xmlns:a16="http://schemas.microsoft.com/office/drawing/2014/main" id="{D5031390-9990-4C9A-A1B0-E66954CB8F13}"/>
            </a:ext>
          </a:extLst>
        </xdr:cNvPr>
        <xdr:cNvSpPr/>
      </xdr:nvSpPr>
      <xdr:spPr>
        <a:xfrm>
          <a:off x="20383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xdr:rowOff>
    </xdr:from>
    <xdr:to>
      <xdr:col>111</xdr:col>
      <xdr:colOff>177800</xdr:colOff>
      <xdr:row>40</xdr:row>
      <xdr:rowOff>24079</xdr:rowOff>
    </xdr:to>
    <xdr:cxnSp macro="">
      <xdr:nvCxnSpPr>
        <xdr:cNvPr id="498" name="直線コネクタ 497">
          <a:extLst>
            <a:ext uri="{FF2B5EF4-FFF2-40B4-BE49-F238E27FC236}">
              <a16:creationId xmlns:a16="http://schemas.microsoft.com/office/drawing/2014/main" id="{9B0F32B2-7261-4AFB-BFDD-E7A517899972}"/>
            </a:ext>
          </a:extLst>
        </xdr:cNvPr>
        <xdr:cNvCxnSpPr/>
      </xdr:nvCxnSpPr>
      <xdr:spPr>
        <a:xfrm flipV="1">
          <a:off x="20434300" y="687384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156616</xdr:rowOff>
    </xdr:from>
    <xdr:to>
      <xdr:col>102</xdr:col>
      <xdr:colOff>165100</xdr:colOff>
      <xdr:row>40</xdr:row>
      <xdr:rowOff>86766</xdr:rowOff>
    </xdr:to>
    <xdr:sp macro="" textlink="">
      <xdr:nvSpPr>
        <xdr:cNvPr id="499" name="楕円 498">
          <a:extLst>
            <a:ext uri="{FF2B5EF4-FFF2-40B4-BE49-F238E27FC236}">
              <a16:creationId xmlns:a16="http://schemas.microsoft.com/office/drawing/2014/main" id="{34B2C73C-116A-4586-8796-177043080013}"/>
            </a:ext>
          </a:extLst>
        </xdr:cNvPr>
        <xdr:cNvSpPr/>
      </xdr:nvSpPr>
      <xdr:spPr>
        <a:xfrm>
          <a:off x="19494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24079</xdr:rowOff>
    </xdr:from>
    <xdr:to>
      <xdr:col>107</xdr:col>
      <xdr:colOff>50800</xdr:colOff>
      <xdr:row>40</xdr:row>
      <xdr:rowOff>35966</xdr:rowOff>
    </xdr:to>
    <xdr:cxnSp macro="">
      <xdr:nvCxnSpPr>
        <xdr:cNvPr id="500" name="直線コネクタ 499">
          <a:extLst>
            <a:ext uri="{FF2B5EF4-FFF2-40B4-BE49-F238E27FC236}">
              <a16:creationId xmlns:a16="http://schemas.microsoft.com/office/drawing/2014/main" id="{CC593898-DECA-4A44-8A9C-D42AC1945AFA}"/>
            </a:ext>
          </a:extLst>
        </xdr:cNvPr>
        <xdr:cNvCxnSpPr/>
      </xdr:nvCxnSpPr>
      <xdr:spPr>
        <a:xfrm flipV="1">
          <a:off x="19545300" y="688207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159359</xdr:rowOff>
    </xdr:from>
    <xdr:to>
      <xdr:col>98</xdr:col>
      <xdr:colOff>38100</xdr:colOff>
      <xdr:row>40</xdr:row>
      <xdr:rowOff>89509</xdr:rowOff>
    </xdr:to>
    <xdr:sp macro="" textlink="">
      <xdr:nvSpPr>
        <xdr:cNvPr id="501" name="楕円 500">
          <a:extLst>
            <a:ext uri="{FF2B5EF4-FFF2-40B4-BE49-F238E27FC236}">
              <a16:creationId xmlns:a16="http://schemas.microsoft.com/office/drawing/2014/main" id="{AE7129EA-0421-4DEA-B697-E1719B871003}"/>
            </a:ext>
          </a:extLst>
        </xdr:cNvPr>
        <xdr:cNvSpPr/>
      </xdr:nvSpPr>
      <xdr:spPr>
        <a:xfrm>
          <a:off x="18605500" y="6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35966</xdr:rowOff>
    </xdr:from>
    <xdr:to>
      <xdr:col>102</xdr:col>
      <xdr:colOff>114300</xdr:colOff>
      <xdr:row>40</xdr:row>
      <xdr:rowOff>38709</xdr:rowOff>
    </xdr:to>
    <xdr:cxnSp macro="">
      <xdr:nvCxnSpPr>
        <xdr:cNvPr id="502" name="直線コネクタ 501">
          <a:extLst>
            <a:ext uri="{FF2B5EF4-FFF2-40B4-BE49-F238E27FC236}">
              <a16:creationId xmlns:a16="http://schemas.microsoft.com/office/drawing/2014/main" id="{CD2DF139-60F3-4D74-91AF-09C019449CEF}"/>
            </a:ext>
          </a:extLst>
        </xdr:cNvPr>
        <xdr:cNvCxnSpPr/>
      </xdr:nvCxnSpPr>
      <xdr:spPr>
        <a:xfrm flipV="1">
          <a:off x="18656300" y="689396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4314452-5FEB-46E1-803B-D31A4BDF0D7D}"/>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6B2FFFD-F995-4178-BA71-39EE102552E8}"/>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F89D90F-5C3D-40D4-BBE3-C8C3742701D9}"/>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93381C23-3A53-441C-827E-FAB7670E751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57776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DCC18260-CA0E-4C84-B44E-97994D042833}"/>
            </a:ext>
          </a:extLst>
        </xdr:cNvPr>
        <xdr:cNvSpPr txBox="1"/>
      </xdr:nvSpPr>
      <xdr:spPr>
        <a:xfrm>
          <a:off x="21075727" y="69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66006</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EA19714-AA92-4339-9DB7-DB66ED5402B2}"/>
            </a:ext>
          </a:extLst>
        </xdr:cNvPr>
        <xdr:cNvSpPr txBox="1"/>
      </xdr:nvSpPr>
      <xdr:spPr>
        <a:xfrm>
          <a:off x="20199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77893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D583D98-ADF9-42FC-83BD-87FFAC2E2DB4}"/>
            </a:ext>
          </a:extLst>
        </xdr:cNvPr>
        <xdr:cNvSpPr txBox="1"/>
      </xdr:nvSpPr>
      <xdr:spPr>
        <a:xfrm>
          <a:off x="19310427" y="69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80636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41474458-3A3E-435E-B035-DE40EC36C12E}"/>
            </a:ext>
          </a:extLst>
        </xdr:cNvPr>
        <xdr:cNvSpPr txBox="1"/>
      </xdr:nvSpPr>
      <xdr:spPr>
        <a:xfrm>
          <a:off x="18421427"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CF4C8F7-CFA7-499F-B3F0-3ED6886DAB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28110BF-1DAA-4057-AEAB-E5D6BC615A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2B09E72-B783-40EF-89E3-05C3F2E303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8C24F05-255D-4881-A1C6-D203568A75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AD3813D-10E0-4664-B1F8-CB79673506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559EF20-BEC1-44E3-9611-60CFF0C5DD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BB93386-9941-42B7-A259-05AB29DF8F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C774812-3F87-47DB-BFCF-BE2E0FCBDC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FE035E8-3A31-4CBD-844B-85001DAA23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840DC2AE-F87D-43DB-AB24-9BDF745642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69677AD-519A-41FE-8340-4294B80C50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1BE8B025-FCBB-4CF4-995F-687D75FDF1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2819A10-9CED-4C9D-AAE5-F755D78C8B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49C0BA21-D5C9-4C1D-9EE7-85A106B46E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A8EA397-0217-4B5B-AD20-0C9248F9E10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5110B44-DC6A-4EBC-8F01-B6FAF02B6C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147139C-27FC-4A49-BD7C-5F717C14E0B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D4D636D9-FDB5-4A54-9908-D904A82170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4857752D-D2F7-4401-A539-E0528D33873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51FEBD00-201D-4C77-8495-39668AD7CC6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36136A73-A58E-4427-863B-FB00EF25A6E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C16C53C-CC7F-4D7A-809F-6EC60DE45DF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FB7D8E4-48C0-4CCD-8CAB-387F591A5C7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606F75C-ED59-4389-8D98-DD5871EB6F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900E869-FEFC-4CF3-A9E2-BD46556555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0CD91C8-21D9-454D-99F4-6DCB1B2B826F}"/>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0226C83-D805-40A5-8C39-4008B6BA186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CE53B5A0-413C-4092-A7C5-62A06DB65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8E65A11A-7706-46ED-AEC4-328CA22E81AA}"/>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FA87795E-C923-4557-B2FE-F966D8002BE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8276A090-16FA-409D-9940-1E6422135322}"/>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B0B36424-D713-45F0-8100-F49C3A833D09}"/>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D77F9F2F-4556-4D26-8DF6-30A7A27A318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E4E47A8-8B58-4631-9A1D-789ECBF1D79A}"/>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D0AFD35C-CE5B-45B8-BAF1-24EFB44E2517}"/>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13B3BECA-0406-4BCD-ACC0-64A5458FC9D2}"/>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FF6DC1-C2C4-4BDD-B61B-DB0A97C360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5C1BDF6-7B3C-4FE1-A954-1D4CCDD970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C046FD-1817-4A15-8C56-A80EED74A9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3A6775B-84FF-4DF8-9582-E7609FFE5D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8BD037B-A9C8-48EE-97D3-0716A4B952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163104</xdr:rowOff>
    </xdr:from>
    <xdr:to>
      <xdr:col>85</xdr:col>
      <xdr:colOff>177800</xdr:colOff>
      <xdr:row>63</xdr:row>
      <xdr:rowOff>93254</xdr:rowOff>
    </xdr:to>
    <xdr:sp macro="" textlink="">
      <xdr:nvSpPr>
        <xdr:cNvPr id="552" name="楕円 551">
          <a:extLst>
            <a:ext uri="{FF2B5EF4-FFF2-40B4-BE49-F238E27FC236}">
              <a16:creationId xmlns:a16="http://schemas.microsoft.com/office/drawing/2014/main" id="{86A0122E-7560-41D4-85A9-A242C4DECFD0}"/>
            </a:ext>
          </a:extLst>
        </xdr:cNvPr>
        <xdr:cNvSpPr/>
      </xdr:nvSpPr>
      <xdr:spPr>
        <a:xfrm>
          <a:off x="162687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141531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B253137-DFEC-4839-9C94-8E168F857A76}"/>
            </a:ext>
          </a:extLst>
        </xdr:cNvPr>
        <xdr:cNvSpPr txBox="1"/>
      </xdr:nvSpPr>
      <xdr:spPr>
        <a:xfrm>
          <a:off x="16357600"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163104</xdr:rowOff>
    </xdr:from>
    <xdr:to>
      <xdr:col>81</xdr:col>
      <xdr:colOff>101600</xdr:colOff>
      <xdr:row>63</xdr:row>
      <xdr:rowOff>93254</xdr:rowOff>
    </xdr:to>
    <xdr:sp macro="" textlink="">
      <xdr:nvSpPr>
        <xdr:cNvPr id="554" name="楕円 553">
          <a:extLst>
            <a:ext uri="{FF2B5EF4-FFF2-40B4-BE49-F238E27FC236}">
              <a16:creationId xmlns:a16="http://schemas.microsoft.com/office/drawing/2014/main" id="{BF306A9D-04E3-42C8-9BAD-B758A0B6B630}"/>
            </a:ext>
          </a:extLst>
        </xdr:cNvPr>
        <xdr:cNvSpPr/>
      </xdr:nvSpPr>
      <xdr:spPr>
        <a:xfrm>
          <a:off x="15430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42454</xdr:rowOff>
    </xdr:from>
    <xdr:to>
      <xdr:col>85</xdr:col>
      <xdr:colOff>127000</xdr:colOff>
      <xdr:row>63</xdr:row>
      <xdr:rowOff>42454</xdr:rowOff>
    </xdr:to>
    <xdr:cxnSp macro="">
      <xdr:nvCxnSpPr>
        <xdr:cNvPr id="555" name="直線コネクタ 554">
          <a:extLst>
            <a:ext uri="{FF2B5EF4-FFF2-40B4-BE49-F238E27FC236}">
              <a16:creationId xmlns:a16="http://schemas.microsoft.com/office/drawing/2014/main" id="{591E7164-7DC4-4937-BC20-AF1773DA6850}"/>
            </a:ext>
          </a:extLst>
        </xdr:cNvPr>
        <xdr:cNvCxnSpPr/>
      </xdr:nvCxnSpPr>
      <xdr:spPr>
        <a:xfrm>
          <a:off x="15481300" y="108438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128815</xdr:rowOff>
    </xdr:from>
    <xdr:to>
      <xdr:col>76</xdr:col>
      <xdr:colOff>165100</xdr:colOff>
      <xdr:row>63</xdr:row>
      <xdr:rowOff>58965</xdr:rowOff>
    </xdr:to>
    <xdr:sp macro="" textlink="">
      <xdr:nvSpPr>
        <xdr:cNvPr id="556" name="楕円 555">
          <a:extLst>
            <a:ext uri="{FF2B5EF4-FFF2-40B4-BE49-F238E27FC236}">
              <a16:creationId xmlns:a16="http://schemas.microsoft.com/office/drawing/2014/main" id="{5A4D974F-C2AC-4945-8D19-E8E47804C76E}"/>
            </a:ext>
          </a:extLst>
        </xdr:cNvPr>
        <xdr:cNvSpPr/>
      </xdr:nvSpPr>
      <xdr:spPr>
        <a:xfrm>
          <a:off x="14541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42454</xdr:rowOff>
    </xdr:to>
    <xdr:cxnSp macro="">
      <xdr:nvCxnSpPr>
        <xdr:cNvPr id="557" name="直線コネクタ 556">
          <a:extLst>
            <a:ext uri="{FF2B5EF4-FFF2-40B4-BE49-F238E27FC236}">
              <a16:creationId xmlns:a16="http://schemas.microsoft.com/office/drawing/2014/main" id="{B6A5E7F7-26A2-4D79-A329-A5AD7682612A}"/>
            </a:ext>
          </a:extLst>
        </xdr:cNvPr>
        <xdr:cNvCxnSpPr/>
      </xdr:nvCxnSpPr>
      <xdr:spPr>
        <a:xfrm>
          <a:off x="14592300" y="108095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89626</xdr:rowOff>
    </xdr:from>
    <xdr:to>
      <xdr:col>72</xdr:col>
      <xdr:colOff>38100</xdr:colOff>
      <xdr:row>63</xdr:row>
      <xdr:rowOff>19776</xdr:rowOff>
    </xdr:to>
    <xdr:sp macro="" textlink="">
      <xdr:nvSpPr>
        <xdr:cNvPr id="558" name="楕円 557">
          <a:extLst>
            <a:ext uri="{FF2B5EF4-FFF2-40B4-BE49-F238E27FC236}">
              <a16:creationId xmlns:a16="http://schemas.microsoft.com/office/drawing/2014/main" id="{AC909888-29B1-490C-9D74-763CC2C95DE8}"/>
            </a:ext>
          </a:extLst>
        </xdr:cNvPr>
        <xdr:cNvSpPr/>
      </xdr:nvSpPr>
      <xdr:spPr>
        <a:xfrm>
          <a:off x="13652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140426</xdr:rowOff>
    </xdr:from>
    <xdr:to>
      <xdr:col>76</xdr:col>
      <xdr:colOff>114300</xdr:colOff>
      <xdr:row>63</xdr:row>
      <xdr:rowOff>8165</xdr:rowOff>
    </xdr:to>
    <xdr:cxnSp macro="">
      <xdr:nvCxnSpPr>
        <xdr:cNvPr id="559" name="直線コネクタ 558">
          <a:extLst>
            <a:ext uri="{FF2B5EF4-FFF2-40B4-BE49-F238E27FC236}">
              <a16:creationId xmlns:a16="http://schemas.microsoft.com/office/drawing/2014/main" id="{18FF5597-8851-43F7-8FC8-28D01C8E2C8E}"/>
            </a:ext>
          </a:extLst>
        </xdr:cNvPr>
        <xdr:cNvCxnSpPr/>
      </xdr:nvCxnSpPr>
      <xdr:spPr>
        <a:xfrm>
          <a:off x="13703300" y="107703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50437</xdr:rowOff>
    </xdr:from>
    <xdr:to>
      <xdr:col>67</xdr:col>
      <xdr:colOff>101600</xdr:colOff>
      <xdr:row>62</xdr:row>
      <xdr:rowOff>152037</xdr:rowOff>
    </xdr:to>
    <xdr:sp macro="" textlink="">
      <xdr:nvSpPr>
        <xdr:cNvPr id="560" name="楕円 559">
          <a:extLst>
            <a:ext uri="{FF2B5EF4-FFF2-40B4-BE49-F238E27FC236}">
              <a16:creationId xmlns:a16="http://schemas.microsoft.com/office/drawing/2014/main" id="{DAA18AF2-81BA-4671-B53F-29BB8E01A763}"/>
            </a:ext>
          </a:extLst>
        </xdr:cNvPr>
        <xdr:cNvSpPr/>
      </xdr:nvSpPr>
      <xdr:spPr>
        <a:xfrm>
          <a:off x="12763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101237</xdr:rowOff>
    </xdr:from>
    <xdr:to>
      <xdr:col>71</xdr:col>
      <xdr:colOff>177800</xdr:colOff>
      <xdr:row>62</xdr:row>
      <xdr:rowOff>140426</xdr:rowOff>
    </xdr:to>
    <xdr:cxnSp macro="">
      <xdr:nvCxnSpPr>
        <xdr:cNvPr id="561" name="直線コネクタ 560">
          <a:extLst>
            <a:ext uri="{FF2B5EF4-FFF2-40B4-BE49-F238E27FC236}">
              <a16:creationId xmlns:a16="http://schemas.microsoft.com/office/drawing/2014/main" id="{8639D259-C9E6-4DCA-A9FD-A97F34C639D5}"/>
            </a:ext>
          </a:extLst>
        </xdr:cNvPr>
        <xdr:cNvCxnSpPr/>
      </xdr:nvCxnSpPr>
      <xdr:spPr>
        <a:xfrm>
          <a:off x="12814300" y="107311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D9113F95-F0FD-436E-A75C-6A2CF998D065}"/>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5AD210EC-7CAA-45E0-AE21-0A5193EA7D39}"/>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9945559A-4FC8-4A97-A6F1-B60198DA04E9}"/>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0219C801-41C2-40E4-95AA-0A3A96BF27B2}"/>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84381</xdr:rowOff>
    </xdr:from>
    <xdr:ext cx="405111" cy="259045"/>
    <xdr:sp macro="" textlink="">
      <xdr:nvSpPr>
        <xdr:cNvPr id="566" name="n_1mainValue【学校施設】&#10;有形固定資産減価償却率">
          <a:extLst>
            <a:ext uri="{FF2B5EF4-FFF2-40B4-BE49-F238E27FC236}">
              <a16:creationId xmlns:a16="http://schemas.microsoft.com/office/drawing/2014/main" id="{D17CDE45-BC31-4442-A312-84C3A9366FF9}"/>
            </a:ext>
          </a:extLst>
        </xdr:cNvPr>
        <xdr:cNvSpPr txBox="1"/>
      </xdr:nvSpPr>
      <xdr:spPr>
        <a:xfrm>
          <a:off x="15266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50092</xdr:rowOff>
    </xdr:from>
    <xdr:ext cx="405111" cy="259045"/>
    <xdr:sp macro="" textlink="">
      <xdr:nvSpPr>
        <xdr:cNvPr id="567" name="n_2mainValue【学校施設】&#10;有形固定資産減価償却率">
          <a:extLst>
            <a:ext uri="{FF2B5EF4-FFF2-40B4-BE49-F238E27FC236}">
              <a16:creationId xmlns:a16="http://schemas.microsoft.com/office/drawing/2014/main" id="{20AD3BAC-3A4C-4B99-9738-38E923AC9388}"/>
            </a:ext>
          </a:extLst>
        </xdr:cNvPr>
        <xdr:cNvSpPr txBox="1"/>
      </xdr:nvSpPr>
      <xdr:spPr>
        <a:xfrm>
          <a:off x="14389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10903</xdr:rowOff>
    </xdr:from>
    <xdr:ext cx="405111" cy="259045"/>
    <xdr:sp macro="" textlink="">
      <xdr:nvSpPr>
        <xdr:cNvPr id="568" name="n_3mainValue【学校施設】&#10;有形固定資産減価償却率">
          <a:extLst>
            <a:ext uri="{FF2B5EF4-FFF2-40B4-BE49-F238E27FC236}">
              <a16:creationId xmlns:a16="http://schemas.microsoft.com/office/drawing/2014/main" id="{0C3DF27E-1AE5-4873-AB96-46804467568F}"/>
            </a:ext>
          </a:extLst>
        </xdr:cNvPr>
        <xdr:cNvSpPr txBox="1"/>
      </xdr:nvSpPr>
      <xdr:spPr>
        <a:xfrm>
          <a:off x="13500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143164</xdr:rowOff>
    </xdr:from>
    <xdr:ext cx="405111" cy="259045"/>
    <xdr:sp macro="" textlink="">
      <xdr:nvSpPr>
        <xdr:cNvPr id="569" name="n_4mainValue【学校施設】&#10;有形固定資産減価償却率">
          <a:extLst>
            <a:ext uri="{FF2B5EF4-FFF2-40B4-BE49-F238E27FC236}">
              <a16:creationId xmlns:a16="http://schemas.microsoft.com/office/drawing/2014/main" id="{AA595D5D-90FB-42A1-A32B-8116BD8C4DF6}"/>
            </a:ext>
          </a:extLst>
        </xdr:cNvPr>
        <xdr:cNvSpPr txBox="1"/>
      </xdr:nvSpPr>
      <xdr:spPr>
        <a:xfrm>
          <a:off x="12611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ADE85FE-932E-448E-B6CF-30D55C5B6B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900226C-3177-498E-B3D0-EB8DB3C273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CB427D3-427C-4AA3-BB63-CF3F1718C8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43FC93E-DF7A-4D3C-8A3E-D612D39C85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B3FDFDE3-DF83-4024-AB87-1FDD10ECED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C458155-2E40-4058-B3B8-F5D366E0C4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3C0DB23-C483-4B73-89DB-ACC853BFD4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9F71A93-6342-4595-B4F7-D0B3880E6F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BA5C7E9-2404-46F8-A349-E8277C961D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5A390B0-98D6-4448-A4D2-EB2C7955D8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9E9B963B-EFCA-4C24-A216-4DDDDE79AB2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E54C6919-2774-4019-812A-D1118131E71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8D935223-9542-42AA-A64F-0F818931F91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DA7100D9-78D0-4EF2-B710-24772A760B2E}"/>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3A9C289-A0A6-4E8A-963C-30E4A80BA98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9925A302-713E-4BA1-880D-0A9E11B6ED8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8CC3EEA5-D0F0-4AAC-A8DE-546C2F0FDBC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C8E47DBD-BBF2-43A9-9CD9-407DAFF27003}"/>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A9353E3-49AF-4BE9-B749-49D9CF32EB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60F8BCCF-ECEF-493D-B6F7-D95273C145A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A21FF16-B1B6-4B93-994F-90CB12C75D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AC8DC2AD-6A4E-4392-ABB4-4FB5BEDFE6EB}"/>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7BE79374-F3DA-4168-BE20-A0F8A8CBB07A}"/>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08317428-6153-464E-AF7C-419CE9B2646F}"/>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3F2DE081-8A25-4AAE-ABE0-5D0AB8A36109}"/>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08C009B-0F04-42BF-BAAC-6EAEAFF23E7B}"/>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7F1EC677-FCAE-4B86-89BC-B84EBDD19C09}"/>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4C4B142C-6A76-43CE-B24F-DC6A5145D778}"/>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8EAE8931-D5F7-4A4A-9C02-C2B770356B8B}"/>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6415B1C9-C3A6-463B-B256-07588D798E3A}"/>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E49753A8-6F8D-41B8-A5F4-567CB40656EE}"/>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869505EF-8422-4482-9E62-3CA149D58577}"/>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B570809-FCC2-4AD9-9784-2CDF4C4E3D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0D9B1D3-047D-4891-B830-5453D4B47F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9EFE9E6-CF32-41F5-8C95-B452F7F35E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9B742DE-49D0-4311-9C82-E4E8AA3A16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ED20576-3AE5-4D2F-95A5-CFCD8373B8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158917</xdr:rowOff>
    </xdr:from>
    <xdr:to>
      <xdr:col>116</xdr:col>
      <xdr:colOff>114300</xdr:colOff>
      <xdr:row>63</xdr:row>
      <xdr:rowOff>89067</xdr:rowOff>
    </xdr:to>
    <xdr:sp macro="" textlink="">
      <xdr:nvSpPr>
        <xdr:cNvPr id="607" name="楕円 606">
          <a:extLst>
            <a:ext uri="{FF2B5EF4-FFF2-40B4-BE49-F238E27FC236}">
              <a16:creationId xmlns:a16="http://schemas.microsoft.com/office/drawing/2014/main" id="{CA061F2A-06C6-4B0E-86C4-A1DB84FADE11}"/>
            </a:ext>
          </a:extLst>
        </xdr:cNvPr>
        <xdr:cNvSpPr/>
      </xdr:nvSpPr>
      <xdr:spPr>
        <a:xfrm>
          <a:off x="22110700" y="10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73844</xdr:rowOff>
    </xdr:from>
    <xdr:ext cx="469744" cy="259045"/>
    <xdr:sp macro="" textlink="">
      <xdr:nvSpPr>
        <xdr:cNvPr id="608" name="【学校施設】&#10;一人当たり面積該当値テキスト">
          <a:extLst>
            <a:ext uri="{FF2B5EF4-FFF2-40B4-BE49-F238E27FC236}">
              <a16:creationId xmlns:a16="http://schemas.microsoft.com/office/drawing/2014/main" id="{6B9FE515-7EED-4E49-A086-AFBF7C4CF569}"/>
            </a:ext>
          </a:extLst>
        </xdr:cNvPr>
        <xdr:cNvSpPr txBox="1"/>
      </xdr:nvSpPr>
      <xdr:spPr>
        <a:xfrm>
          <a:off x="22199600" y="1070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160929</xdr:rowOff>
    </xdr:from>
    <xdr:to>
      <xdr:col>112</xdr:col>
      <xdr:colOff>38100</xdr:colOff>
      <xdr:row>63</xdr:row>
      <xdr:rowOff>91079</xdr:rowOff>
    </xdr:to>
    <xdr:sp macro="" textlink="">
      <xdr:nvSpPr>
        <xdr:cNvPr id="609" name="楕円 608">
          <a:extLst>
            <a:ext uri="{FF2B5EF4-FFF2-40B4-BE49-F238E27FC236}">
              <a16:creationId xmlns:a16="http://schemas.microsoft.com/office/drawing/2014/main" id="{225903A3-4C9B-44C7-995E-383AE608B0C0}"/>
            </a:ext>
          </a:extLst>
        </xdr:cNvPr>
        <xdr:cNvSpPr/>
      </xdr:nvSpPr>
      <xdr:spPr>
        <a:xfrm>
          <a:off x="21272500" y="107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38267</xdr:rowOff>
    </xdr:from>
    <xdr:to>
      <xdr:col>116</xdr:col>
      <xdr:colOff>63500</xdr:colOff>
      <xdr:row>63</xdr:row>
      <xdr:rowOff>40279</xdr:rowOff>
    </xdr:to>
    <xdr:cxnSp macro="">
      <xdr:nvCxnSpPr>
        <xdr:cNvPr id="610" name="直線コネクタ 609">
          <a:extLst>
            <a:ext uri="{FF2B5EF4-FFF2-40B4-BE49-F238E27FC236}">
              <a16:creationId xmlns:a16="http://schemas.microsoft.com/office/drawing/2014/main" id="{E4CAE768-F2C5-4429-9A76-7596B905972A}"/>
            </a:ext>
          </a:extLst>
        </xdr:cNvPr>
        <xdr:cNvCxnSpPr/>
      </xdr:nvCxnSpPr>
      <xdr:spPr>
        <a:xfrm flipV="1">
          <a:off x="21323300" y="10839617"/>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164953</xdr:rowOff>
    </xdr:from>
    <xdr:to>
      <xdr:col>107</xdr:col>
      <xdr:colOff>101600</xdr:colOff>
      <xdr:row>63</xdr:row>
      <xdr:rowOff>95103</xdr:rowOff>
    </xdr:to>
    <xdr:sp macro="" textlink="">
      <xdr:nvSpPr>
        <xdr:cNvPr id="611" name="楕円 610">
          <a:extLst>
            <a:ext uri="{FF2B5EF4-FFF2-40B4-BE49-F238E27FC236}">
              <a16:creationId xmlns:a16="http://schemas.microsoft.com/office/drawing/2014/main" id="{D8956C53-6A32-4DF9-B5E7-63405139732F}"/>
            </a:ext>
          </a:extLst>
        </xdr:cNvPr>
        <xdr:cNvSpPr/>
      </xdr:nvSpPr>
      <xdr:spPr>
        <a:xfrm>
          <a:off x="20383500" y="107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40279</xdr:rowOff>
    </xdr:from>
    <xdr:to>
      <xdr:col>111</xdr:col>
      <xdr:colOff>177800</xdr:colOff>
      <xdr:row>63</xdr:row>
      <xdr:rowOff>44303</xdr:rowOff>
    </xdr:to>
    <xdr:cxnSp macro="">
      <xdr:nvCxnSpPr>
        <xdr:cNvPr id="612" name="直線コネクタ 611">
          <a:extLst>
            <a:ext uri="{FF2B5EF4-FFF2-40B4-BE49-F238E27FC236}">
              <a16:creationId xmlns:a16="http://schemas.microsoft.com/office/drawing/2014/main" id="{D0C070D8-923D-4043-ADAF-17411769339B}"/>
            </a:ext>
          </a:extLst>
        </xdr:cNvPr>
        <xdr:cNvCxnSpPr/>
      </xdr:nvCxnSpPr>
      <xdr:spPr>
        <a:xfrm flipV="1">
          <a:off x="20434300" y="10841629"/>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170119</xdr:rowOff>
    </xdr:from>
    <xdr:to>
      <xdr:col>102</xdr:col>
      <xdr:colOff>165100</xdr:colOff>
      <xdr:row>63</xdr:row>
      <xdr:rowOff>100269</xdr:rowOff>
    </xdr:to>
    <xdr:sp macro="" textlink="">
      <xdr:nvSpPr>
        <xdr:cNvPr id="613" name="楕円 612">
          <a:extLst>
            <a:ext uri="{FF2B5EF4-FFF2-40B4-BE49-F238E27FC236}">
              <a16:creationId xmlns:a16="http://schemas.microsoft.com/office/drawing/2014/main" id="{6B8EDBBB-B205-406C-B348-86114B411DDB}"/>
            </a:ext>
          </a:extLst>
        </xdr:cNvPr>
        <xdr:cNvSpPr/>
      </xdr:nvSpPr>
      <xdr:spPr>
        <a:xfrm>
          <a:off x="19494500" y="108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44303</xdr:rowOff>
    </xdr:from>
    <xdr:to>
      <xdr:col>107</xdr:col>
      <xdr:colOff>50800</xdr:colOff>
      <xdr:row>63</xdr:row>
      <xdr:rowOff>49469</xdr:rowOff>
    </xdr:to>
    <xdr:cxnSp macro="">
      <xdr:nvCxnSpPr>
        <xdr:cNvPr id="614" name="直線コネクタ 613">
          <a:extLst>
            <a:ext uri="{FF2B5EF4-FFF2-40B4-BE49-F238E27FC236}">
              <a16:creationId xmlns:a16="http://schemas.microsoft.com/office/drawing/2014/main" id="{05D16951-F203-4254-9ABB-11007948D31A}"/>
            </a:ext>
          </a:extLst>
        </xdr:cNvPr>
        <xdr:cNvCxnSpPr/>
      </xdr:nvCxnSpPr>
      <xdr:spPr>
        <a:xfrm flipV="1">
          <a:off x="19545300" y="1084565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xdr:rowOff>
    </xdr:from>
    <xdr:to>
      <xdr:col>98</xdr:col>
      <xdr:colOff>38100</xdr:colOff>
      <xdr:row>63</xdr:row>
      <xdr:rowOff>101686</xdr:rowOff>
    </xdr:to>
    <xdr:sp macro="" textlink="">
      <xdr:nvSpPr>
        <xdr:cNvPr id="615" name="楕円 614">
          <a:extLst>
            <a:ext uri="{FF2B5EF4-FFF2-40B4-BE49-F238E27FC236}">
              <a16:creationId xmlns:a16="http://schemas.microsoft.com/office/drawing/2014/main" id="{B6B3BE5A-738B-41C8-ABB6-86D5A613126B}"/>
            </a:ext>
          </a:extLst>
        </xdr:cNvPr>
        <xdr:cNvSpPr/>
      </xdr:nvSpPr>
      <xdr:spPr>
        <a:xfrm>
          <a:off x="18605500" y="108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49469</xdr:rowOff>
    </xdr:from>
    <xdr:to>
      <xdr:col>102</xdr:col>
      <xdr:colOff>114300</xdr:colOff>
      <xdr:row>63</xdr:row>
      <xdr:rowOff>50886</xdr:rowOff>
    </xdr:to>
    <xdr:cxnSp macro="">
      <xdr:nvCxnSpPr>
        <xdr:cNvPr id="616" name="直線コネクタ 615">
          <a:extLst>
            <a:ext uri="{FF2B5EF4-FFF2-40B4-BE49-F238E27FC236}">
              <a16:creationId xmlns:a16="http://schemas.microsoft.com/office/drawing/2014/main" id="{209C9D88-A927-44EA-8F94-7847FBC572B3}"/>
            </a:ext>
          </a:extLst>
        </xdr:cNvPr>
        <xdr:cNvCxnSpPr/>
      </xdr:nvCxnSpPr>
      <xdr:spPr>
        <a:xfrm flipV="1">
          <a:off x="18656300" y="1085081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99B96AD1-2382-408D-A3EF-94A76E26F2F9}"/>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CF83F8B-833A-4F63-BD47-6DC3DE6B728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53B584F8-2A05-4226-8B73-17328F7A2A63}"/>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11C8EB3D-9542-45A3-9255-8E73DF28A1FC}"/>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82206</xdr:rowOff>
    </xdr:from>
    <xdr:ext cx="469744" cy="259045"/>
    <xdr:sp macro="" textlink="">
      <xdr:nvSpPr>
        <xdr:cNvPr id="621" name="n_1mainValue【学校施設】&#10;一人当たり面積">
          <a:extLst>
            <a:ext uri="{FF2B5EF4-FFF2-40B4-BE49-F238E27FC236}">
              <a16:creationId xmlns:a16="http://schemas.microsoft.com/office/drawing/2014/main" id="{ACB70549-C697-477D-A8C7-099AAA64372E}"/>
            </a:ext>
          </a:extLst>
        </xdr:cNvPr>
        <xdr:cNvSpPr txBox="1"/>
      </xdr:nvSpPr>
      <xdr:spPr>
        <a:xfrm>
          <a:off x="21075727" y="108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86230</xdr:rowOff>
    </xdr:from>
    <xdr:ext cx="469744" cy="259045"/>
    <xdr:sp macro="" textlink="">
      <xdr:nvSpPr>
        <xdr:cNvPr id="622" name="n_2mainValue【学校施設】&#10;一人当たり面積">
          <a:extLst>
            <a:ext uri="{FF2B5EF4-FFF2-40B4-BE49-F238E27FC236}">
              <a16:creationId xmlns:a16="http://schemas.microsoft.com/office/drawing/2014/main" id="{29A659EE-C956-4135-B28E-CB1669C5A0FA}"/>
            </a:ext>
          </a:extLst>
        </xdr:cNvPr>
        <xdr:cNvSpPr txBox="1"/>
      </xdr:nvSpPr>
      <xdr:spPr>
        <a:xfrm>
          <a:off x="20199427" y="1088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91396</xdr:rowOff>
    </xdr:from>
    <xdr:ext cx="469744" cy="259045"/>
    <xdr:sp macro="" textlink="">
      <xdr:nvSpPr>
        <xdr:cNvPr id="623" name="n_3mainValue【学校施設】&#10;一人当たり面積">
          <a:extLst>
            <a:ext uri="{FF2B5EF4-FFF2-40B4-BE49-F238E27FC236}">
              <a16:creationId xmlns:a16="http://schemas.microsoft.com/office/drawing/2014/main" id="{183C812B-9206-429A-BBE2-BB08DA9A2AA2}"/>
            </a:ext>
          </a:extLst>
        </xdr:cNvPr>
        <xdr:cNvSpPr txBox="1"/>
      </xdr:nvSpPr>
      <xdr:spPr>
        <a:xfrm>
          <a:off x="19310427" y="1089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92813</xdr:rowOff>
    </xdr:from>
    <xdr:ext cx="469744" cy="259045"/>
    <xdr:sp macro="" textlink="">
      <xdr:nvSpPr>
        <xdr:cNvPr id="624" name="n_4mainValue【学校施設】&#10;一人当たり面積">
          <a:extLst>
            <a:ext uri="{FF2B5EF4-FFF2-40B4-BE49-F238E27FC236}">
              <a16:creationId xmlns:a16="http://schemas.microsoft.com/office/drawing/2014/main" id="{4DDFD776-8FFF-4CB1-A2C9-AE98CE75D10C}"/>
            </a:ext>
          </a:extLst>
        </xdr:cNvPr>
        <xdr:cNvSpPr txBox="1"/>
      </xdr:nvSpPr>
      <xdr:spPr>
        <a:xfrm>
          <a:off x="18421427" y="108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7E81D66-A089-4318-A33D-D54E67C1EB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0B213B6-6CA6-4212-B9CF-0D0EE1218E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76C7869-B537-48F4-83EC-97BDC88241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C9E1FAE-B067-4494-9827-9B66767CE0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963DB0F-54ED-4629-B2E6-587B1CE590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E9B36B94-9636-418D-AAAE-B3358ACC80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AFE6109-8D52-4021-A834-D77F93D9C9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C62F3AE-9C82-4420-BBE4-2CB6612BDD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DB1EDF3E-1F75-4334-9755-561FF85932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A560C809-11A2-4B5A-96F8-F7F12614FB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7E1F0125-88F0-4CBA-849C-19287D2AB0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D7BB6364-53E0-44FA-968A-9EAC4CB392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63AA468-7404-45DB-9AFC-0840CC0096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DF54EA7F-8F48-4B41-AFAA-1D2F9E4F62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183F874A-15D4-4BB1-B42C-FCE170ED9A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E8BDD790-E3B9-4DB0-A1CF-3A0742485A9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BAF7F2F-65EA-4959-A1B9-BA3C145EDD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D933C63B-2D11-4FC4-A93D-AC59BBB4CD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D024F772-ACFF-48B9-8B1A-0F028B033E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7C8B8F4-5DB1-4DE4-8FD9-EB8C067C98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B4DEEA46-3415-4FEE-BA1B-1EA72C98E9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D67100E-807F-424A-80B8-E7E0A1FE14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4D90950E-76C6-4B98-A18D-0C71E41273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64400FFD-8922-4EFF-B7AA-72FDFC0B80F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B6F95DFB-4A2D-4272-8C2C-99E7E39A4E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EB2E41AE-0C70-4E6D-9D3F-7AB15C9E6B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59D42599-D31D-4E87-ADEE-BDE2A60789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8D68D299-E465-4F34-95DB-A57317BDA8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CA33DCD1-15BD-4E3C-8D22-69152C6AA3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664EA16D-D853-4166-BDC4-D27B5C7745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7EC35FF8-8D6E-4C15-847D-0D4DF60FBD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D58535DF-0F1F-43FA-BA02-694B0A27F82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CFD1BE01-DD43-4C81-9584-614F50B529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B2E8A6FC-EA51-41B0-9B3F-CFCC4A08CD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1FB2A24-03F8-4D3C-983C-C2A975A6AA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学校施設及び認定こども園の有形固定資産減価償却率が類似団体平均値より高い水準となっている。高水準施設については、建築年が古く、大規模改修等を行っていないことが要因となっている。小学校及び中学校については、大規模改修を予定している。道路及び認定こども園については、減価償却が進んでいるため現況を適宜点検しながら計画的に維持補修を行っている。公営住宅については、一人当たり面積が類似団体平均値より高い水準であるが、老朽化しているものは順次除却しており、比率の適正化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7F1C3D-04BE-41F8-B735-C4C1926A06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BEB775-96C7-431B-A8A2-B69E980F07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2FDAC7-6AB7-439D-8A52-758D7DB41D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A42D9A-513A-40A6-897B-7BA9DDB985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北海道月形町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F4065C-4A30-449C-87BE-215AEC0E1B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362388-93C9-41D6-B06E-3ACB462964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029B34-4989-43BB-BA8A-09D97AE936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BAF170-E01F-414D-A90B-99F94B17BD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A7F015-D4D5-41A5-B8AF-6858700DA2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5C5895-FA56-4EF7-9E5E-612DCAF791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
2,807
150.40
4,834,929
4,656,580
118,484
2,574,409
3,705,964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C923D4-9580-49F1-8137-94E66A6805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5169BA-FEC6-4A51-9238-866278700F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65688F-4AC5-4739-9332-404BF84DFE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74AC02-FB55-430B-B390-210F466F95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D7CCC1-470D-4F20-96EE-32D98C28E7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E2E2D6-72D0-439F-A561-C251A9ECFD0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2B970-5F9C-478D-99AE-3D80061CCC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ED943E-D204-4932-B8C5-12DBF7CE73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4B3142-10F1-4326-9EAF-B192825ED1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0FDB10-A730-4B29-B4DC-77ACF64A8A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1A36C5-4AD8-4822-B47D-A977C2C62C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708235-DE60-460A-A0C5-ED18410454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8085E7-F56C-4990-B735-3A0E7C440E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F233B1-BFCD-4B0F-8426-21FA12AFAD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D0519F-B37A-4A78-BAFC-A0796FD7B3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9C1F74-B38E-4CDE-8B94-81C8D15C93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D8F832-DDA0-4080-AABA-E2BE6C895C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E8B001-DE3B-4A3E-B7A1-319E526130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0F9005-F76D-4B3A-887A-702B96D49B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21D40E-8E7C-498F-BA77-DB0B5EA1C2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1EEE7E-745E-4C66-950F-2C66174530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9540DE-1056-40AA-B9DA-A302AFA0F6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F257B7-1536-4909-BC6E-F39813EFA3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7155EA-2E67-4BB0-A74D-35CBA4803D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AF9783-F240-4C90-BF1E-2A6E4BED41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7BE834-E74E-4D2C-8B09-13DE9A4590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F7178C-0AA0-44B8-A080-9B25A284BA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079E62-44EF-4DD4-9379-4BE8F591D9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64C44B-F9FD-488D-ABE8-E505940AD4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5FED9B-00DC-41D9-BBE7-24AB8813F4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91A9C7-A842-4BB0-95EA-20484658C8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0E35AF-D61D-4DF3-990E-C89200A58D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EA6A9AB-EA79-4515-A8F2-4AF6C2515F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ACE0688-6520-4872-B630-FAF524DCEC5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0AE33FF-5BFB-4C8C-B5B6-5D10014116D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710310B-3D33-4AFE-B795-FF180C0E3E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2B8EE6-E29B-4E76-850B-7C3FCA5E7CB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8B83ED-BA42-4B5A-88CA-D8A75DB6F3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835E99-974C-4916-9682-141634D577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E99D8C4-615A-4ABF-82E6-3BBAAA9AA98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F7592F-791B-4962-A5B9-E836883B4A7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69E9EE0-99AC-415D-B1DA-B683F1AF700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C2187A-613E-4431-87CD-FCB8A11534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7673773-55BA-4AE3-A619-CA9F1824E9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DD99CC1-E01E-4BE6-8EF2-F490AC68105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271433E-7F4D-4C37-A640-4EBB6C739B41}"/>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42DABC3-2D6B-41CF-BC7C-1FF066AA797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68B478D-8D02-44CC-A2D0-0FAAD55DA78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44D2977-0256-4140-BA53-80D1482CEAB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DC478891-DD71-413F-96CE-F0DBDDC8D055}"/>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7A569E76-52DB-460F-A27E-C175979D55B9}"/>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060910F2-9B0A-4B5C-8374-22866AA78D05}"/>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0D6BC0E3-CB16-4180-95EF-E1C3377D31B6}"/>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751334E9-7EE3-4C47-8A4A-A8BF36124BDF}"/>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42F479CA-BCB1-40B7-925C-CFD95B639F2B}"/>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37738EC-4BE0-49CF-9F2D-8DF4C6027E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25BEC0-56FB-4044-B905-9CFB1BCBAD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BC614C-BF9F-4335-A2D4-7240A69853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CCFE9E-5A15-4950-ABBD-1647242C85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73A0D2-4295-4DAC-8B0D-A1B826B609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2" name="楕円 71">
          <a:extLst>
            <a:ext uri="{FF2B5EF4-FFF2-40B4-BE49-F238E27FC236}">
              <a16:creationId xmlns:a16="http://schemas.microsoft.com/office/drawing/2014/main" id="{6EAD7D31-C5BD-4128-9653-704F3E6DA3FD}"/>
            </a:ext>
          </a:extLst>
        </xdr:cNvPr>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66057</xdr:rowOff>
    </xdr:from>
    <xdr:ext cx="405111" cy="259045"/>
    <xdr:sp macro="" textlink="">
      <xdr:nvSpPr>
        <xdr:cNvPr id="73" name="【図書館】&#10;有形固定資産減価償却率該当値テキスト">
          <a:extLst>
            <a:ext uri="{FF2B5EF4-FFF2-40B4-BE49-F238E27FC236}">
              <a16:creationId xmlns:a16="http://schemas.microsoft.com/office/drawing/2014/main" id="{690AF5C0-F048-4145-A2DB-A2D3086DA487}"/>
            </a:ext>
          </a:extLst>
        </xdr:cNvPr>
        <xdr:cNvSpPr txBox="1"/>
      </xdr:nvSpPr>
      <xdr:spPr>
        <a:xfrm>
          <a:off x="4673600" y="675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4" name="楕円 73">
          <a:extLst>
            <a:ext uri="{FF2B5EF4-FFF2-40B4-BE49-F238E27FC236}">
              <a16:creationId xmlns:a16="http://schemas.microsoft.com/office/drawing/2014/main" id="{F989B4B1-1158-43CE-944D-C1B556A79072}"/>
            </a:ext>
          </a:extLst>
        </xdr:cNvPr>
        <xdr:cNvSpPr/>
      </xdr:nvSpPr>
      <xdr:spPr>
        <a:xfrm>
          <a:off x="3746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30480</xdr:rowOff>
    </xdr:to>
    <xdr:cxnSp macro="">
      <xdr:nvCxnSpPr>
        <xdr:cNvPr id="75" name="直線コネクタ 74">
          <a:extLst>
            <a:ext uri="{FF2B5EF4-FFF2-40B4-BE49-F238E27FC236}">
              <a16:creationId xmlns:a16="http://schemas.microsoft.com/office/drawing/2014/main" id="{D1572BBF-3EAF-4F5C-BB68-2AB742767F8C}"/>
            </a:ext>
          </a:extLst>
        </xdr:cNvPr>
        <xdr:cNvCxnSpPr/>
      </xdr:nvCxnSpPr>
      <xdr:spPr>
        <a:xfrm>
          <a:off x="3797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102870</xdr:rowOff>
    </xdr:from>
    <xdr:to>
      <xdr:col>15</xdr:col>
      <xdr:colOff>101600</xdr:colOff>
      <xdr:row>40</xdr:row>
      <xdr:rowOff>33020</xdr:rowOff>
    </xdr:to>
    <xdr:sp macro="" textlink="">
      <xdr:nvSpPr>
        <xdr:cNvPr id="76" name="楕円 75">
          <a:extLst>
            <a:ext uri="{FF2B5EF4-FFF2-40B4-BE49-F238E27FC236}">
              <a16:creationId xmlns:a16="http://schemas.microsoft.com/office/drawing/2014/main" id="{8DBB7CFE-4A10-4B44-9542-8140E6280CEB}"/>
            </a:ext>
          </a:extLst>
        </xdr:cNvPr>
        <xdr:cNvSpPr/>
      </xdr:nvSpPr>
      <xdr:spPr>
        <a:xfrm>
          <a:off x="28575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153670</xdr:rowOff>
    </xdr:from>
    <xdr:to>
      <xdr:col>19</xdr:col>
      <xdr:colOff>177800</xdr:colOff>
      <xdr:row>40</xdr:row>
      <xdr:rowOff>30480</xdr:rowOff>
    </xdr:to>
    <xdr:cxnSp macro="">
      <xdr:nvCxnSpPr>
        <xdr:cNvPr id="77" name="直線コネクタ 76">
          <a:extLst>
            <a:ext uri="{FF2B5EF4-FFF2-40B4-BE49-F238E27FC236}">
              <a16:creationId xmlns:a16="http://schemas.microsoft.com/office/drawing/2014/main" id="{B482F133-1442-4BFF-BFBF-B3E0A59D5C1A}"/>
            </a:ext>
          </a:extLst>
        </xdr:cNvPr>
        <xdr:cNvCxnSpPr/>
      </xdr:nvCxnSpPr>
      <xdr:spPr>
        <a:xfrm>
          <a:off x="29083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55880</xdr:rowOff>
    </xdr:from>
    <xdr:to>
      <xdr:col>10</xdr:col>
      <xdr:colOff>165100</xdr:colOff>
      <xdr:row>39</xdr:row>
      <xdr:rowOff>157480</xdr:rowOff>
    </xdr:to>
    <xdr:sp macro="" textlink="">
      <xdr:nvSpPr>
        <xdr:cNvPr id="78" name="楕円 77">
          <a:extLst>
            <a:ext uri="{FF2B5EF4-FFF2-40B4-BE49-F238E27FC236}">
              <a16:creationId xmlns:a16="http://schemas.microsoft.com/office/drawing/2014/main" id="{DD148FA5-55E8-4323-ADFA-0ACE0EE0567F}"/>
            </a:ext>
          </a:extLst>
        </xdr:cNvPr>
        <xdr:cNvSpPr/>
      </xdr:nvSpPr>
      <xdr:spPr>
        <a:xfrm>
          <a:off x="1968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106680</xdr:rowOff>
    </xdr:from>
    <xdr:to>
      <xdr:col>15</xdr:col>
      <xdr:colOff>50800</xdr:colOff>
      <xdr:row>39</xdr:row>
      <xdr:rowOff>153670</xdr:rowOff>
    </xdr:to>
    <xdr:cxnSp macro="">
      <xdr:nvCxnSpPr>
        <xdr:cNvPr id="79" name="直線コネクタ 78">
          <a:extLst>
            <a:ext uri="{FF2B5EF4-FFF2-40B4-BE49-F238E27FC236}">
              <a16:creationId xmlns:a16="http://schemas.microsoft.com/office/drawing/2014/main" id="{81ABA105-9224-4B86-9E96-DC9AC0123E06}"/>
            </a:ext>
          </a:extLst>
        </xdr:cNvPr>
        <xdr:cNvCxnSpPr/>
      </xdr:nvCxnSpPr>
      <xdr:spPr>
        <a:xfrm>
          <a:off x="2019300" y="67932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7620</xdr:rowOff>
    </xdr:from>
    <xdr:to>
      <xdr:col>6</xdr:col>
      <xdr:colOff>38100</xdr:colOff>
      <xdr:row>39</xdr:row>
      <xdr:rowOff>109220</xdr:rowOff>
    </xdr:to>
    <xdr:sp macro="" textlink="">
      <xdr:nvSpPr>
        <xdr:cNvPr id="80" name="楕円 79">
          <a:extLst>
            <a:ext uri="{FF2B5EF4-FFF2-40B4-BE49-F238E27FC236}">
              <a16:creationId xmlns:a16="http://schemas.microsoft.com/office/drawing/2014/main" id="{806ED3A6-A5DA-424E-B7CD-9397959ACCA1}"/>
            </a:ext>
          </a:extLst>
        </xdr:cNvPr>
        <xdr:cNvSpPr/>
      </xdr:nvSpPr>
      <xdr:spPr>
        <a:xfrm>
          <a:off x="1079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58420</xdr:rowOff>
    </xdr:from>
    <xdr:to>
      <xdr:col>10</xdr:col>
      <xdr:colOff>114300</xdr:colOff>
      <xdr:row>39</xdr:row>
      <xdr:rowOff>106680</xdr:rowOff>
    </xdr:to>
    <xdr:cxnSp macro="">
      <xdr:nvCxnSpPr>
        <xdr:cNvPr id="81" name="直線コネクタ 80">
          <a:extLst>
            <a:ext uri="{FF2B5EF4-FFF2-40B4-BE49-F238E27FC236}">
              <a16:creationId xmlns:a16="http://schemas.microsoft.com/office/drawing/2014/main" id="{0F708AFF-8E83-498B-B582-7550E11A0B6B}"/>
            </a:ext>
          </a:extLst>
        </xdr:cNvPr>
        <xdr:cNvCxnSpPr/>
      </xdr:nvCxnSpPr>
      <xdr:spPr>
        <a:xfrm>
          <a:off x="1130300" y="67449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68AAD7FD-49FB-4C1E-85DD-1C72D118E2C3}"/>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9FCA556D-797A-4FEA-B626-95D0A42CB65F}"/>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418DD51F-8DE9-4874-BB8F-31DEEB7E4A14}"/>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E5429518-9291-4335-A654-9DD792E5116F}"/>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6" name="n_1mainValue【図書館】&#10;有形固定資産減価償却率">
          <a:extLst>
            <a:ext uri="{FF2B5EF4-FFF2-40B4-BE49-F238E27FC236}">
              <a16:creationId xmlns:a16="http://schemas.microsoft.com/office/drawing/2014/main" id="{ECE187E4-AF2F-4806-B005-D8E1C826FC9E}"/>
            </a:ext>
          </a:extLst>
        </xdr:cNvPr>
        <xdr:cNvSpPr txBox="1"/>
      </xdr:nvSpPr>
      <xdr:spPr>
        <a:xfrm>
          <a:off x="3582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24147</xdr:rowOff>
    </xdr:from>
    <xdr:ext cx="405111" cy="259045"/>
    <xdr:sp macro="" textlink="">
      <xdr:nvSpPr>
        <xdr:cNvPr id="87" name="n_2mainValue【図書館】&#10;有形固定資産減価償却率">
          <a:extLst>
            <a:ext uri="{FF2B5EF4-FFF2-40B4-BE49-F238E27FC236}">
              <a16:creationId xmlns:a16="http://schemas.microsoft.com/office/drawing/2014/main" id="{D12F266A-CC55-4EA5-8B72-CA27C21E04F5}"/>
            </a:ext>
          </a:extLst>
        </xdr:cNvPr>
        <xdr:cNvSpPr txBox="1"/>
      </xdr:nvSpPr>
      <xdr:spPr>
        <a:xfrm>
          <a:off x="2705744" y="68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148607</xdr:rowOff>
    </xdr:from>
    <xdr:ext cx="405111" cy="259045"/>
    <xdr:sp macro="" textlink="">
      <xdr:nvSpPr>
        <xdr:cNvPr id="88" name="n_3mainValue【図書館】&#10;有形固定資産減価償却率">
          <a:extLst>
            <a:ext uri="{FF2B5EF4-FFF2-40B4-BE49-F238E27FC236}">
              <a16:creationId xmlns:a16="http://schemas.microsoft.com/office/drawing/2014/main" id="{C9AFF4E2-1D6D-440C-8346-02AC6E37DA30}"/>
            </a:ext>
          </a:extLst>
        </xdr:cNvPr>
        <xdr:cNvSpPr txBox="1"/>
      </xdr:nvSpPr>
      <xdr:spPr>
        <a:xfrm>
          <a:off x="1816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100347</xdr:rowOff>
    </xdr:from>
    <xdr:ext cx="405111" cy="259045"/>
    <xdr:sp macro="" textlink="">
      <xdr:nvSpPr>
        <xdr:cNvPr id="89" name="n_4mainValue【図書館】&#10;有形固定資産減価償却率">
          <a:extLst>
            <a:ext uri="{FF2B5EF4-FFF2-40B4-BE49-F238E27FC236}">
              <a16:creationId xmlns:a16="http://schemas.microsoft.com/office/drawing/2014/main" id="{715323AC-BE7D-43E5-AF17-C2173E907B40}"/>
            </a:ext>
          </a:extLst>
        </xdr:cNvPr>
        <xdr:cNvSpPr txBox="1"/>
      </xdr:nvSpPr>
      <xdr:spPr>
        <a:xfrm>
          <a:off x="927744" y="678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3C39FF6-C0DB-4E7F-BA79-5AD074BBC7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AC605BA-977B-4F2B-B5C9-2B756B531E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B47F6E3-463B-4FBF-9CC2-AC38C3E39D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41786E6-A0D5-4FD4-B219-3950FAC834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4E99C69-74D3-464F-A607-0225AFA9685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7B94855-E06C-4200-8D1D-5A58363EAC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FE885CD-BA1E-4180-ACD8-97BCB70752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5691B03-3A64-48A2-BFF8-DCC31B61FAE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FD0FCC6-8FBB-4175-BD8C-0DC1205CF30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2530B5C-53AC-4868-AD29-B9084FF638A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E12B534-3F8A-45C7-9F54-80129BC1905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AF8FD6F3-62EB-4DC0-BDAF-FC6EAC0048F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C1769715-E10B-4B27-9EA2-362A6358F1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21A6FD0-3E6C-4332-A2A5-D569339144B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64F65B6-242A-4106-AB3E-7613218D6ED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8B3F73B6-1F92-4A34-B67D-3EDA1923590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3EC87F0-5F4F-4C75-B3C4-A4DD4E77215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CF094C0-7A24-498F-8213-4DF40F1F423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9622F18-99E3-4439-95A4-46786B5B8B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24A69D9C-7931-4DDC-8051-0E8D095DB68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7C3D8D4-6486-4692-BC7E-350AB3B862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A8496AC-42CA-4D5A-828A-BB0C0BC7087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FF503C1-FCDD-45CC-97AF-2145150D36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CE174A8F-1ABA-465B-9018-9AC295535259}"/>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451E242A-44E5-4669-924B-C4F1517E8216}"/>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F5CF1058-69B1-4245-8921-9A53878970DA}"/>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6ED8B35A-83C3-4F41-A81E-73F4B99AB84B}"/>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9E2F1962-8334-4243-8D97-5B3DF77B942B}"/>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5F95DDA6-9E00-4E23-8572-55F5D00C0F29}"/>
            </a:ext>
          </a:extLst>
        </xdr:cNvPr>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673400FB-E444-4A7D-B9F7-3FF2F02091EE}"/>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0504F782-7CF5-4A6C-ABD8-E1E4EDA5DB1D}"/>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964D0829-CAF1-4D31-AE12-FD40AB31CAA3}"/>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AAB2DD6A-39A6-433F-AD32-3C222B4A9F25}"/>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B5E5A9DB-6E73-4E9F-B7CF-65EF92EF5792}"/>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679198A-81CE-4086-81BA-15AB92C406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A7D3B3-37A6-4E5E-ABFD-922E404807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7A0D18-FF77-4811-A1C0-1D815D197C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C6C04DA-801F-4F56-BA2C-217D1D731A0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C7BC96-B35F-4A02-A2DB-E588A2A0D4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145415</xdr:rowOff>
    </xdr:from>
    <xdr:to>
      <xdr:col>55</xdr:col>
      <xdr:colOff>50800</xdr:colOff>
      <xdr:row>38</xdr:row>
      <xdr:rowOff>75565</xdr:rowOff>
    </xdr:to>
    <xdr:sp macro="" textlink="">
      <xdr:nvSpPr>
        <xdr:cNvPr id="129" name="楕円 128">
          <a:extLst>
            <a:ext uri="{FF2B5EF4-FFF2-40B4-BE49-F238E27FC236}">
              <a16:creationId xmlns:a16="http://schemas.microsoft.com/office/drawing/2014/main" id="{575F6FFB-B3FE-41D2-8F91-6D790410BC7A}"/>
            </a:ext>
          </a:extLst>
        </xdr:cNvPr>
        <xdr:cNvSpPr/>
      </xdr:nvSpPr>
      <xdr:spPr>
        <a:xfrm>
          <a:off x="10426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168292</xdr:rowOff>
    </xdr:from>
    <xdr:ext cx="469744" cy="259045"/>
    <xdr:sp macro="" textlink="">
      <xdr:nvSpPr>
        <xdr:cNvPr id="130" name="【図書館】&#10;一人当たり面積該当値テキスト">
          <a:extLst>
            <a:ext uri="{FF2B5EF4-FFF2-40B4-BE49-F238E27FC236}">
              <a16:creationId xmlns:a16="http://schemas.microsoft.com/office/drawing/2014/main" id="{2302E397-E49F-438A-A472-088B461CDF40}"/>
            </a:ext>
          </a:extLst>
        </xdr:cNvPr>
        <xdr:cNvSpPr txBox="1"/>
      </xdr:nvSpPr>
      <xdr:spPr>
        <a:xfrm>
          <a:off x="10515600"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156845</xdr:rowOff>
    </xdr:from>
    <xdr:to>
      <xdr:col>50</xdr:col>
      <xdr:colOff>165100</xdr:colOff>
      <xdr:row>38</xdr:row>
      <xdr:rowOff>86995</xdr:rowOff>
    </xdr:to>
    <xdr:sp macro="" textlink="">
      <xdr:nvSpPr>
        <xdr:cNvPr id="131" name="楕円 130">
          <a:extLst>
            <a:ext uri="{FF2B5EF4-FFF2-40B4-BE49-F238E27FC236}">
              <a16:creationId xmlns:a16="http://schemas.microsoft.com/office/drawing/2014/main" id="{15D55027-D87F-4424-B10E-CFE021835E1F}"/>
            </a:ext>
          </a:extLst>
        </xdr:cNvPr>
        <xdr:cNvSpPr/>
      </xdr:nvSpPr>
      <xdr:spPr>
        <a:xfrm>
          <a:off x="958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24765</xdr:rowOff>
    </xdr:from>
    <xdr:to>
      <xdr:col>55</xdr:col>
      <xdr:colOff>0</xdr:colOff>
      <xdr:row>38</xdr:row>
      <xdr:rowOff>36195</xdr:rowOff>
    </xdr:to>
    <xdr:cxnSp macro="">
      <xdr:nvCxnSpPr>
        <xdr:cNvPr id="132" name="直線コネクタ 131">
          <a:extLst>
            <a:ext uri="{FF2B5EF4-FFF2-40B4-BE49-F238E27FC236}">
              <a16:creationId xmlns:a16="http://schemas.microsoft.com/office/drawing/2014/main" id="{36063D8D-9591-489E-BA91-18A968862FD6}"/>
            </a:ext>
          </a:extLst>
        </xdr:cNvPr>
        <xdr:cNvCxnSpPr/>
      </xdr:nvCxnSpPr>
      <xdr:spPr>
        <a:xfrm flipV="1">
          <a:off x="9639300" y="65398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xdr:rowOff>
    </xdr:from>
    <xdr:to>
      <xdr:col>46</xdr:col>
      <xdr:colOff>38100</xdr:colOff>
      <xdr:row>38</xdr:row>
      <xdr:rowOff>107950</xdr:rowOff>
    </xdr:to>
    <xdr:sp macro="" textlink="">
      <xdr:nvSpPr>
        <xdr:cNvPr id="133" name="楕円 132">
          <a:extLst>
            <a:ext uri="{FF2B5EF4-FFF2-40B4-BE49-F238E27FC236}">
              <a16:creationId xmlns:a16="http://schemas.microsoft.com/office/drawing/2014/main" id="{2C750CCD-AEAC-4ED7-BA7B-808F6955D6D3}"/>
            </a:ext>
          </a:extLst>
        </xdr:cNvPr>
        <xdr:cNvSpPr/>
      </xdr:nvSpPr>
      <xdr:spPr>
        <a:xfrm>
          <a:off x="8699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36195</xdr:rowOff>
    </xdr:from>
    <xdr:to>
      <xdr:col>50</xdr:col>
      <xdr:colOff>114300</xdr:colOff>
      <xdr:row>38</xdr:row>
      <xdr:rowOff>57150</xdr:rowOff>
    </xdr:to>
    <xdr:cxnSp macro="">
      <xdr:nvCxnSpPr>
        <xdr:cNvPr id="134" name="直線コネクタ 133">
          <a:extLst>
            <a:ext uri="{FF2B5EF4-FFF2-40B4-BE49-F238E27FC236}">
              <a16:creationId xmlns:a16="http://schemas.microsoft.com/office/drawing/2014/main" id="{E63D712A-6357-4D8F-9544-9B30F282F27C}"/>
            </a:ext>
          </a:extLst>
        </xdr:cNvPr>
        <xdr:cNvCxnSpPr/>
      </xdr:nvCxnSpPr>
      <xdr:spPr>
        <a:xfrm flipV="1">
          <a:off x="8750300" y="65512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33020</xdr:rowOff>
    </xdr:from>
    <xdr:to>
      <xdr:col>41</xdr:col>
      <xdr:colOff>101600</xdr:colOff>
      <xdr:row>38</xdr:row>
      <xdr:rowOff>134620</xdr:rowOff>
    </xdr:to>
    <xdr:sp macro="" textlink="">
      <xdr:nvSpPr>
        <xdr:cNvPr id="135" name="楕円 134">
          <a:extLst>
            <a:ext uri="{FF2B5EF4-FFF2-40B4-BE49-F238E27FC236}">
              <a16:creationId xmlns:a16="http://schemas.microsoft.com/office/drawing/2014/main" id="{4C285047-5203-4EC0-A84B-01B4294B892F}"/>
            </a:ext>
          </a:extLst>
        </xdr:cNvPr>
        <xdr:cNvSpPr/>
      </xdr:nvSpPr>
      <xdr:spPr>
        <a:xfrm>
          <a:off x="781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57150</xdr:rowOff>
    </xdr:from>
    <xdr:to>
      <xdr:col>45</xdr:col>
      <xdr:colOff>177800</xdr:colOff>
      <xdr:row>38</xdr:row>
      <xdr:rowOff>83820</xdr:rowOff>
    </xdr:to>
    <xdr:cxnSp macro="">
      <xdr:nvCxnSpPr>
        <xdr:cNvPr id="136" name="直線コネクタ 135">
          <a:extLst>
            <a:ext uri="{FF2B5EF4-FFF2-40B4-BE49-F238E27FC236}">
              <a16:creationId xmlns:a16="http://schemas.microsoft.com/office/drawing/2014/main" id="{EB86C937-38C1-475D-AC62-D0C4381F2C63}"/>
            </a:ext>
          </a:extLst>
        </xdr:cNvPr>
        <xdr:cNvCxnSpPr/>
      </xdr:nvCxnSpPr>
      <xdr:spPr>
        <a:xfrm flipV="1">
          <a:off x="7861300" y="6572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40640</xdr:rowOff>
    </xdr:from>
    <xdr:to>
      <xdr:col>36</xdr:col>
      <xdr:colOff>165100</xdr:colOff>
      <xdr:row>38</xdr:row>
      <xdr:rowOff>142240</xdr:rowOff>
    </xdr:to>
    <xdr:sp macro="" textlink="">
      <xdr:nvSpPr>
        <xdr:cNvPr id="137" name="楕円 136">
          <a:extLst>
            <a:ext uri="{FF2B5EF4-FFF2-40B4-BE49-F238E27FC236}">
              <a16:creationId xmlns:a16="http://schemas.microsoft.com/office/drawing/2014/main" id="{2CA9A8D9-0DAE-49D2-9666-3DAB3AE6B7C9}"/>
            </a:ext>
          </a:extLst>
        </xdr:cNvPr>
        <xdr:cNvSpPr/>
      </xdr:nvSpPr>
      <xdr:spPr>
        <a:xfrm>
          <a:off x="692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83820</xdr:rowOff>
    </xdr:from>
    <xdr:to>
      <xdr:col>41</xdr:col>
      <xdr:colOff>50800</xdr:colOff>
      <xdr:row>38</xdr:row>
      <xdr:rowOff>91440</xdr:rowOff>
    </xdr:to>
    <xdr:cxnSp macro="">
      <xdr:nvCxnSpPr>
        <xdr:cNvPr id="138" name="直線コネクタ 137">
          <a:extLst>
            <a:ext uri="{FF2B5EF4-FFF2-40B4-BE49-F238E27FC236}">
              <a16:creationId xmlns:a16="http://schemas.microsoft.com/office/drawing/2014/main" id="{4C4EAD73-7BBB-47A4-AB5A-B019F7008FFE}"/>
            </a:ext>
          </a:extLst>
        </xdr:cNvPr>
        <xdr:cNvCxnSpPr/>
      </xdr:nvCxnSpPr>
      <xdr:spPr>
        <a:xfrm flipV="1">
          <a:off x="6972300" y="659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70741BFD-7803-4D1E-835E-B7387D418A62}"/>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FAAE77DD-38B0-4570-A5E2-E317336C899E}"/>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2316D635-6C6F-48FD-BC5B-CD9E61CFFE44}"/>
            </a:ext>
          </a:extLst>
        </xdr:cNvPr>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EAB1FD64-F5C8-4171-BAFC-753FE0194E91}"/>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103522</xdr:rowOff>
    </xdr:from>
    <xdr:ext cx="469744" cy="259045"/>
    <xdr:sp macro="" textlink="">
      <xdr:nvSpPr>
        <xdr:cNvPr id="143" name="n_1mainValue【図書館】&#10;一人当たり面積">
          <a:extLst>
            <a:ext uri="{FF2B5EF4-FFF2-40B4-BE49-F238E27FC236}">
              <a16:creationId xmlns:a16="http://schemas.microsoft.com/office/drawing/2014/main" id="{B1088C16-AE48-4D53-927A-4C96DB15BF87}"/>
            </a:ext>
          </a:extLst>
        </xdr:cNvPr>
        <xdr:cNvSpPr txBox="1"/>
      </xdr:nvSpPr>
      <xdr:spPr>
        <a:xfrm>
          <a:off x="9391727"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124477</xdr:rowOff>
    </xdr:from>
    <xdr:ext cx="469744" cy="259045"/>
    <xdr:sp macro="" textlink="">
      <xdr:nvSpPr>
        <xdr:cNvPr id="144" name="n_2mainValue【図書館】&#10;一人当たり面積">
          <a:extLst>
            <a:ext uri="{FF2B5EF4-FFF2-40B4-BE49-F238E27FC236}">
              <a16:creationId xmlns:a16="http://schemas.microsoft.com/office/drawing/2014/main" id="{7766987C-A716-471D-AD2C-12519DDBC989}"/>
            </a:ext>
          </a:extLst>
        </xdr:cNvPr>
        <xdr:cNvSpPr txBox="1"/>
      </xdr:nvSpPr>
      <xdr:spPr>
        <a:xfrm>
          <a:off x="8515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151147</xdr:rowOff>
    </xdr:from>
    <xdr:ext cx="469744" cy="259045"/>
    <xdr:sp macro="" textlink="">
      <xdr:nvSpPr>
        <xdr:cNvPr id="145" name="n_3mainValue【図書館】&#10;一人当たり面積">
          <a:extLst>
            <a:ext uri="{FF2B5EF4-FFF2-40B4-BE49-F238E27FC236}">
              <a16:creationId xmlns:a16="http://schemas.microsoft.com/office/drawing/2014/main" id="{63B60412-6720-467F-9D28-44D612467801}"/>
            </a:ext>
          </a:extLst>
        </xdr:cNvPr>
        <xdr:cNvSpPr txBox="1"/>
      </xdr:nvSpPr>
      <xdr:spPr>
        <a:xfrm>
          <a:off x="7626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158767</xdr:rowOff>
    </xdr:from>
    <xdr:ext cx="469744" cy="259045"/>
    <xdr:sp macro="" textlink="">
      <xdr:nvSpPr>
        <xdr:cNvPr id="146" name="n_4mainValue【図書館】&#10;一人当たり面積">
          <a:extLst>
            <a:ext uri="{FF2B5EF4-FFF2-40B4-BE49-F238E27FC236}">
              <a16:creationId xmlns:a16="http://schemas.microsoft.com/office/drawing/2014/main" id="{56167AD1-C6E8-4E67-9FD9-1C925B7C1AF1}"/>
            </a:ext>
          </a:extLst>
        </xdr:cNvPr>
        <xdr:cNvSpPr txBox="1"/>
      </xdr:nvSpPr>
      <xdr:spPr>
        <a:xfrm>
          <a:off x="6737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494F612-1862-4C33-9592-94064F8373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6D52753-E165-49EB-8B4D-0EFED2C1F1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6EEB08E-8CFE-4774-9129-E02F93C45D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3114A7B-0009-47CB-BAC9-BAEC42379B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B00FD70-8B9B-4E53-9F0C-6BC5DADFAA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E38A173-6392-426F-86B8-2A14D88C2C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A4D47CF-0949-4ABC-89F5-890E031D70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76C8B61-4113-484C-B210-6F388E9786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0FA3575-48E0-4E21-B0A5-AF160273E2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38CE30B-7D1A-4808-88C3-0B05228EE0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5064647-0DC1-410E-90C0-E83B13BD95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D6A9B48-D14E-46D8-966F-77C0AEE007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5A0518F-665B-4381-819C-9614A3AE77E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5B6A5C5-4C4D-42B7-AA9F-AC79237C9F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1FD30C6-0019-4C21-A736-3A8C108CB3E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6F18A22-F49A-4E60-8F4E-1268FB6BEB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029DF00-A367-4D77-BB25-165F34AB16B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7C98E58-6E77-4C0A-A524-F5F9A2667C3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28855DB-ABB7-4CAB-AF00-34B8EC3382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21EC9C4-B155-43E0-8DEB-587414B2277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B5CB8E0-78E7-485E-AE8F-A78D3D5D7B3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367F330-0F07-4F39-9C7E-69D8F04F01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6D034CC-AF70-4E48-BE6F-0C8F37C1C37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A2EF1EF-D50E-46ED-BD11-E2A1038462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DE2E6C1-6E87-4525-ADEB-30D2D293535E}"/>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B450E92-EF3B-4B5A-B7FC-C6E4A562FCA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9D14DE3-6062-44E8-AF56-EE55A68A9F9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EBA0D0-BB23-47AB-BB2A-451303E0D711}"/>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4CA2DD94-DB29-40F6-BD0C-B1ABE44ADE3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8196C34-A921-4ABD-9014-C290C8359B1E}"/>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FD165036-03DB-4F2E-9171-14000E60C34F}"/>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F1E9B904-3C44-4DE4-BE03-24B0B38689C1}"/>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1275CD4E-E9D3-414C-B073-5D37E7B12FF6}"/>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FF32187E-B58B-4C25-BD4C-F3EBC938895C}"/>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225DCCDF-DACD-41A7-B1A5-8A646C00455D}"/>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417BAE-0941-4A01-8BE6-21BC6E0962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06D43F-B37A-48FD-B884-4BE91842C4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6D84C9-A2EB-496F-8FDD-9654B8C344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C93B44-9C37-4D8A-A55B-73D85AB51D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5C1E5F-895B-4187-863C-6C46CF7E4A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133985</xdr:rowOff>
    </xdr:from>
    <xdr:to>
      <xdr:col>24</xdr:col>
      <xdr:colOff>114300</xdr:colOff>
      <xdr:row>63</xdr:row>
      <xdr:rowOff>64135</xdr:rowOff>
    </xdr:to>
    <xdr:sp macro="" textlink="">
      <xdr:nvSpPr>
        <xdr:cNvPr id="187" name="楕円 186">
          <a:extLst>
            <a:ext uri="{FF2B5EF4-FFF2-40B4-BE49-F238E27FC236}">
              <a16:creationId xmlns:a16="http://schemas.microsoft.com/office/drawing/2014/main" id="{DB8181CB-E690-4EA3-9287-7D3127AD5CB2}"/>
            </a:ext>
          </a:extLst>
        </xdr:cNvPr>
        <xdr:cNvSpPr/>
      </xdr:nvSpPr>
      <xdr:spPr>
        <a:xfrm>
          <a:off x="45847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E03AE07-1158-489D-B1A6-50782ACB2455}"/>
            </a:ext>
          </a:extLst>
        </xdr:cNvPr>
        <xdr:cNvSpPr txBox="1"/>
      </xdr:nvSpPr>
      <xdr:spPr>
        <a:xfrm>
          <a:off x="4673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a:extLst>
            <a:ext uri="{FF2B5EF4-FFF2-40B4-BE49-F238E27FC236}">
              <a16:creationId xmlns:a16="http://schemas.microsoft.com/office/drawing/2014/main" id="{3012567C-583C-41BD-B5F5-144F98F34090}"/>
            </a:ext>
          </a:extLst>
        </xdr:cNvPr>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13335</xdr:rowOff>
    </xdr:to>
    <xdr:cxnSp macro="">
      <xdr:nvCxnSpPr>
        <xdr:cNvPr id="190" name="直線コネクタ 189">
          <a:extLst>
            <a:ext uri="{FF2B5EF4-FFF2-40B4-BE49-F238E27FC236}">
              <a16:creationId xmlns:a16="http://schemas.microsoft.com/office/drawing/2014/main" id="{11949577-6589-437E-91B3-A3FA154362E2}"/>
            </a:ext>
          </a:extLst>
        </xdr:cNvPr>
        <xdr:cNvCxnSpPr/>
      </xdr:nvCxnSpPr>
      <xdr:spPr>
        <a:xfrm>
          <a:off x="3797300" y="108127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111125</xdr:rowOff>
    </xdr:from>
    <xdr:to>
      <xdr:col>15</xdr:col>
      <xdr:colOff>101600</xdr:colOff>
      <xdr:row>63</xdr:row>
      <xdr:rowOff>41275</xdr:rowOff>
    </xdr:to>
    <xdr:sp macro="" textlink="">
      <xdr:nvSpPr>
        <xdr:cNvPr id="191" name="楕円 190">
          <a:extLst>
            <a:ext uri="{FF2B5EF4-FFF2-40B4-BE49-F238E27FC236}">
              <a16:creationId xmlns:a16="http://schemas.microsoft.com/office/drawing/2014/main" id="{5AAC0E59-0085-482F-84B4-87F9BF8B7F10}"/>
            </a:ext>
          </a:extLst>
        </xdr:cNvPr>
        <xdr:cNvSpPr/>
      </xdr:nvSpPr>
      <xdr:spPr>
        <a:xfrm>
          <a:off x="2857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161925</xdr:rowOff>
    </xdr:from>
    <xdr:to>
      <xdr:col>19</xdr:col>
      <xdr:colOff>177800</xdr:colOff>
      <xdr:row>63</xdr:row>
      <xdr:rowOff>11430</xdr:rowOff>
    </xdr:to>
    <xdr:cxnSp macro="">
      <xdr:nvCxnSpPr>
        <xdr:cNvPr id="192" name="直線コネクタ 191">
          <a:extLst>
            <a:ext uri="{FF2B5EF4-FFF2-40B4-BE49-F238E27FC236}">
              <a16:creationId xmlns:a16="http://schemas.microsoft.com/office/drawing/2014/main" id="{59E5985F-13D9-48E4-94F0-BE83CD4DC556}"/>
            </a:ext>
          </a:extLst>
        </xdr:cNvPr>
        <xdr:cNvCxnSpPr/>
      </xdr:nvCxnSpPr>
      <xdr:spPr>
        <a:xfrm>
          <a:off x="2908300" y="10791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193" name="楕円 192">
          <a:extLst>
            <a:ext uri="{FF2B5EF4-FFF2-40B4-BE49-F238E27FC236}">
              <a16:creationId xmlns:a16="http://schemas.microsoft.com/office/drawing/2014/main" id="{DD9F101A-05B4-4AE8-B4C9-F29AB92F9809}"/>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161925</xdr:rowOff>
    </xdr:to>
    <xdr:cxnSp macro="">
      <xdr:nvCxnSpPr>
        <xdr:cNvPr id="194" name="直線コネクタ 193">
          <a:extLst>
            <a:ext uri="{FF2B5EF4-FFF2-40B4-BE49-F238E27FC236}">
              <a16:creationId xmlns:a16="http://schemas.microsoft.com/office/drawing/2014/main" id="{49294A9C-8874-4320-A021-945DF577C6CE}"/>
            </a:ext>
          </a:extLst>
        </xdr:cNvPr>
        <xdr:cNvCxnSpPr/>
      </xdr:nvCxnSpPr>
      <xdr:spPr>
        <a:xfrm>
          <a:off x="2019300" y="10767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5" name="楕円 194">
          <a:extLst>
            <a:ext uri="{FF2B5EF4-FFF2-40B4-BE49-F238E27FC236}">
              <a16:creationId xmlns:a16="http://schemas.microsoft.com/office/drawing/2014/main" id="{5074DC75-3F53-4A74-A538-3ED96BEEC08C}"/>
            </a:ext>
          </a:extLst>
        </xdr:cNvPr>
        <xdr:cNvSpPr/>
      </xdr:nvSpPr>
      <xdr:spPr>
        <a:xfrm>
          <a:off x="107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102870</xdr:rowOff>
    </xdr:from>
    <xdr:to>
      <xdr:col>10</xdr:col>
      <xdr:colOff>114300</xdr:colOff>
      <xdr:row>62</xdr:row>
      <xdr:rowOff>137160</xdr:rowOff>
    </xdr:to>
    <xdr:cxnSp macro="">
      <xdr:nvCxnSpPr>
        <xdr:cNvPr id="196" name="直線コネクタ 195">
          <a:extLst>
            <a:ext uri="{FF2B5EF4-FFF2-40B4-BE49-F238E27FC236}">
              <a16:creationId xmlns:a16="http://schemas.microsoft.com/office/drawing/2014/main" id="{4B786A75-A651-458D-9ACC-B5B06FBFB89E}"/>
            </a:ext>
          </a:extLst>
        </xdr:cNvPr>
        <xdr:cNvCxnSpPr/>
      </xdr:nvCxnSpPr>
      <xdr:spPr>
        <a:xfrm>
          <a:off x="1130300" y="10732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FC97ED7B-F739-4094-9926-F0751B8E2BC8}"/>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68532D07-CCB3-4E67-991A-B55632127BDF}"/>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CD4F9B9A-BC98-408C-88DC-9F0F99250944}"/>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4B9FDB6F-E672-4E96-B204-7490559F590B}"/>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D9887372-9AE6-45DF-BF56-88859E11B58B}"/>
            </a:ext>
          </a:extLst>
        </xdr:cNvPr>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32402</xdr:rowOff>
    </xdr:from>
    <xdr:ext cx="405111" cy="259045"/>
    <xdr:sp macro="" textlink="">
      <xdr:nvSpPr>
        <xdr:cNvPr id="202" name="n_2mainValue【体育館・プール】&#10;有形固定資産減価償却率">
          <a:extLst>
            <a:ext uri="{FF2B5EF4-FFF2-40B4-BE49-F238E27FC236}">
              <a16:creationId xmlns:a16="http://schemas.microsoft.com/office/drawing/2014/main" id="{1E6E499D-AA9B-43BB-BD8C-BF11D2C28809}"/>
            </a:ext>
          </a:extLst>
        </xdr:cNvPr>
        <xdr:cNvSpPr txBox="1"/>
      </xdr:nvSpPr>
      <xdr:spPr>
        <a:xfrm>
          <a:off x="2705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03" name="n_3mainValue【体育館・プール】&#10;有形固定資産減価償却率">
          <a:extLst>
            <a:ext uri="{FF2B5EF4-FFF2-40B4-BE49-F238E27FC236}">
              <a16:creationId xmlns:a16="http://schemas.microsoft.com/office/drawing/2014/main" id="{58B47886-1982-490C-B59D-00B199E6F950}"/>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55946F8E-7714-4096-9B71-9DF669BAA6E6}"/>
            </a:ext>
          </a:extLst>
        </xdr:cNvPr>
        <xdr:cNvSpPr txBox="1"/>
      </xdr:nvSpPr>
      <xdr:spPr>
        <a:xfrm>
          <a:off x="927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60173F9-37A3-4CC8-978A-0EEF802DC9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F5E6999-0038-42BE-95FC-8C4555350B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C954F42-B10D-499B-A51E-CC33FA00DB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B270C5-4F3E-4911-8E64-86F13128A9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45906E4-1717-4D34-9BDF-C46A970026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53C9CE9-547B-4E35-AFD5-4BCD422CD3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2E0BFFC-F34B-4B7C-A674-E2B44E4B16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294273-4660-4487-9747-92F04272D7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512CA5-31F9-44A9-BDAD-A8684CFB18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4D67582-2998-4063-A085-47FCE48395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A13D432-316B-4F34-94BD-2F301ABF891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15D8A9D8-A2E3-4C13-9845-1E99757062C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6AB51344-9B6D-4D31-9335-91DC28E64A5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66474C48-D232-4BB0-A9A5-91F4D06E21B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1B491EE-BE14-45B4-8003-DA0DD00CB6F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C7537C9-696C-4088-9D03-B84335F40C2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1C2B82A-07F1-41B1-908E-5F9569FE12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8C24728B-505E-43D7-8C91-DC6DAB6AFB5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9CF481C-6211-481D-A787-039033BACED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8BE87165-3698-44CB-BB82-88B8FAD2137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47E9F65-3E21-4BD0-BB01-50F2D4516B7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2D946EA-E2F9-4C4A-9454-773B7EAFB5A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69BD898-A32F-4CD3-9DFB-DDF0088B07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DCD498A-A090-4105-8159-225B651EFDC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3F1DCA0-2712-4B72-AB82-F677079A94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100BBEBD-38AD-4E84-B808-90ECF7D0B333}"/>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34B48795-D157-4ABD-AA1C-E6DC89B485B7}"/>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A2654E86-0C74-442B-8A81-E59F86C60923}"/>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16204F39-38E4-44D4-825F-D825972F4241}"/>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77319C5E-6CCB-4F90-A521-6303678656BC}"/>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D4BDFFBF-9005-4999-9250-77B5AED01132}"/>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0A3E38C4-AC0E-43FE-9B63-725E23C07D5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6EA1E09B-5CCD-418B-A380-C459F626322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590B2403-A6F7-4F04-99B2-8CD832A16B9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F25AFE9A-7FEE-410F-83EF-76151C3321EC}"/>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82A18FC8-5E25-4599-B826-257FBAE2D595}"/>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8FFDA4-7780-4D0E-AE3E-CB6EC3B202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A541CA-C1B1-44F6-B58F-4B15B80DDE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3AC0EA-A0E6-43E6-9B12-563A077D2C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14E262-0C68-458E-A25B-7F3E0B747B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AB5861-3DB2-44ED-93B9-015F98624E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98443</xdr:rowOff>
    </xdr:from>
    <xdr:to>
      <xdr:col>55</xdr:col>
      <xdr:colOff>50800</xdr:colOff>
      <xdr:row>62</xdr:row>
      <xdr:rowOff>28593</xdr:rowOff>
    </xdr:to>
    <xdr:sp macro="" textlink="">
      <xdr:nvSpPr>
        <xdr:cNvPr id="246" name="楕円 245">
          <a:extLst>
            <a:ext uri="{FF2B5EF4-FFF2-40B4-BE49-F238E27FC236}">
              <a16:creationId xmlns:a16="http://schemas.microsoft.com/office/drawing/2014/main" id="{0B5F3BF9-163D-41FA-BFA3-A916DF69C1A3}"/>
            </a:ext>
          </a:extLst>
        </xdr:cNvPr>
        <xdr:cNvSpPr/>
      </xdr:nvSpPr>
      <xdr:spPr>
        <a:xfrm>
          <a:off x="10426700" y="105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121320</xdr:rowOff>
    </xdr:from>
    <xdr:ext cx="469744" cy="259045"/>
    <xdr:sp macro="" textlink="">
      <xdr:nvSpPr>
        <xdr:cNvPr id="247" name="【体育館・プール】&#10;一人当たり面積該当値テキスト">
          <a:extLst>
            <a:ext uri="{FF2B5EF4-FFF2-40B4-BE49-F238E27FC236}">
              <a16:creationId xmlns:a16="http://schemas.microsoft.com/office/drawing/2014/main" id="{FE328EF7-80F7-463B-9DEA-C88D1C18A746}"/>
            </a:ext>
          </a:extLst>
        </xdr:cNvPr>
        <xdr:cNvSpPr txBox="1"/>
      </xdr:nvSpPr>
      <xdr:spPr>
        <a:xfrm>
          <a:off x="10515600" y="1040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105954</xdr:rowOff>
    </xdr:from>
    <xdr:to>
      <xdr:col>50</xdr:col>
      <xdr:colOff>165100</xdr:colOff>
      <xdr:row>62</xdr:row>
      <xdr:rowOff>36104</xdr:rowOff>
    </xdr:to>
    <xdr:sp macro="" textlink="">
      <xdr:nvSpPr>
        <xdr:cNvPr id="248" name="楕円 247">
          <a:extLst>
            <a:ext uri="{FF2B5EF4-FFF2-40B4-BE49-F238E27FC236}">
              <a16:creationId xmlns:a16="http://schemas.microsoft.com/office/drawing/2014/main" id="{053971A1-33E0-45B7-BE23-EC1CD664BD9F}"/>
            </a:ext>
          </a:extLst>
        </xdr:cNvPr>
        <xdr:cNvSpPr/>
      </xdr:nvSpPr>
      <xdr:spPr>
        <a:xfrm>
          <a:off x="958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149243</xdr:rowOff>
    </xdr:from>
    <xdr:to>
      <xdr:col>55</xdr:col>
      <xdr:colOff>0</xdr:colOff>
      <xdr:row>61</xdr:row>
      <xdr:rowOff>156754</xdr:rowOff>
    </xdr:to>
    <xdr:cxnSp macro="">
      <xdr:nvCxnSpPr>
        <xdr:cNvPr id="249" name="直線コネクタ 248">
          <a:extLst>
            <a:ext uri="{FF2B5EF4-FFF2-40B4-BE49-F238E27FC236}">
              <a16:creationId xmlns:a16="http://schemas.microsoft.com/office/drawing/2014/main" id="{82D75F51-C410-4267-A81F-934BF9272A32}"/>
            </a:ext>
          </a:extLst>
        </xdr:cNvPr>
        <xdr:cNvCxnSpPr/>
      </xdr:nvCxnSpPr>
      <xdr:spPr>
        <a:xfrm flipV="1">
          <a:off x="9639300" y="10607693"/>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120976</xdr:rowOff>
    </xdr:from>
    <xdr:to>
      <xdr:col>46</xdr:col>
      <xdr:colOff>38100</xdr:colOff>
      <xdr:row>62</xdr:row>
      <xdr:rowOff>51126</xdr:rowOff>
    </xdr:to>
    <xdr:sp macro="" textlink="">
      <xdr:nvSpPr>
        <xdr:cNvPr id="250" name="楕円 249">
          <a:extLst>
            <a:ext uri="{FF2B5EF4-FFF2-40B4-BE49-F238E27FC236}">
              <a16:creationId xmlns:a16="http://schemas.microsoft.com/office/drawing/2014/main" id="{16258738-6123-48DC-844C-4C1AB8B6A4F0}"/>
            </a:ext>
          </a:extLst>
        </xdr:cNvPr>
        <xdr:cNvSpPr/>
      </xdr:nvSpPr>
      <xdr:spPr>
        <a:xfrm>
          <a:off x="8699500" y="10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156754</xdr:rowOff>
    </xdr:from>
    <xdr:to>
      <xdr:col>50</xdr:col>
      <xdr:colOff>114300</xdr:colOff>
      <xdr:row>62</xdr:row>
      <xdr:rowOff>326</xdr:rowOff>
    </xdr:to>
    <xdr:cxnSp macro="">
      <xdr:nvCxnSpPr>
        <xdr:cNvPr id="251" name="直線コネクタ 250">
          <a:extLst>
            <a:ext uri="{FF2B5EF4-FFF2-40B4-BE49-F238E27FC236}">
              <a16:creationId xmlns:a16="http://schemas.microsoft.com/office/drawing/2014/main" id="{8D7388BF-076D-4007-BC46-D60C9B3607B8}"/>
            </a:ext>
          </a:extLst>
        </xdr:cNvPr>
        <xdr:cNvCxnSpPr/>
      </xdr:nvCxnSpPr>
      <xdr:spPr>
        <a:xfrm flipV="1">
          <a:off x="8750300" y="1061520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140244</xdr:rowOff>
    </xdr:from>
    <xdr:to>
      <xdr:col>41</xdr:col>
      <xdr:colOff>101600</xdr:colOff>
      <xdr:row>62</xdr:row>
      <xdr:rowOff>70394</xdr:rowOff>
    </xdr:to>
    <xdr:sp macro="" textlink="">
      <xdr:nvSpPr>
        <xdr:cNvPr id="252" name="楕円 251">
          <a:extLst>
            <a:ext uri="{FF2B5EF4-FFF2-40B4-BE49-F238E27FC236}">
              <a16:creationId xmlns:a16="http://schemas.microsoft.com/office/drawing/2014/main" id="{14F0A70B-B6B7-4050-B328-EC204835146A}"/>
            </a:ext>
          </a:extLst>
        </xdr:cNvPr>
        <xdr:cNvSpPr/>
      </xdr:nvSpPr>
      <xdr:spPr>
        <a:xfrm>
          <a:off x="7810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326</xdr:rowOff>
    </xdr:from>
    <xdr:to>
      <xdr:col>45</xdr:col>
      <xdr:colOff>177800</xdr:colOff>
      <xdr:row>62</xdr:row>
      <xdr:rowOff>19594</xdr:rowOff>
    </xdr:to>
    <xdr:cxnSp macro="">
      <xdr:nvCxnSpPr>
        <xdr:cNvPr id="253" name="直線コネクタ 252">
          <a:extLst>
            <a:ext uri="{FF2B5EF4-FFF2-40B4-BE49-F238E27FC236}">
              <a16:creationId xmlns:a16="http://schemas.microsoft.com/office/drawing/2014/main" id="{220480FA-69BE-4468-8BE1-F5ECE20CD5C9}"/>
            </a:ext>
          </a:extLst>
        </xdr:cNvPr>
        <xdr:cNvCxnSpPr/>
      </xdr:nvCxnSpPr>
      <xdr:spPr>
        <a:xfrm flipV="1">
          <a:off x="7861300" y="10630226"/>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145796</xdr:rowOff>
    </xdr:from>
    <xdr:to>
      <xdr:col>36</xdr:col>
      <xdr:colOff>165100</xdr:colOff>
      <xdr:row>62</xdr:row>
      <xdr:rowOff>75946</xdr:rowOff>
    </xdr:to>
    <xdr:sp macro="" textlink="">
      <xdr:nvSpPr>
        <xdr:cNvPr id="254" name="楕円 253">
          <a:extLst>
            <a:ext uri="{FF2B5EF4-FFF2-40B4-BE49-F238E27FC236}">
              <a16:creationId xmlns:a16="http://schemas.microsoft.com/office/drawing/2014/main" id="{B2166776-30F4-4781-8FF4-4FC4F9448C71}"/>
            </a:ext>
          </a:extLst>
        </xdr:cNvPr>
        <xdr:cNvSpPr/>
      </xdr:nvSpPr>
      <xdr:spPr>
        <a:xfrm>
          <a:off x="6921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19594</xdr:rowOff>
    </xdr:from>
    <xdr:to>
      <xdr:col>41</xdr:col>
      <xdr:colOff>50800</xdr:colOff>
      <xdr:row>62</xdr:row>
      <xdr:rowOff>25146</xdr:rowOff>
    </xdr:to>
    <xdr:cxnSp macro="">
      <xdr:nvCxnSpPr>
        <xdr:cNvPr id="255" name="直線コネクタ 254">
          <a:extLst>
            <a:ext uri="{FF2B5EF4-FFF2-40B4-BE49-F238E27FC236}">
              <a16:creationId xmlns:a16="http://schemas.microsoft.com/office/drawing/2014/main" id="{DEC03A8C-A1EC-4351-9537-B8A0D55BA998}"/>
            </a:ext>
          </a:extLst>
        </xdr:cNvPr>
        <xdr:cNvCxnSpPr/>
      </xdr:nvCxnSpPr>
      <xdr:spPr>
        <a:xfrm flipV="1">
          <a:off x="6972300" y="1064949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BB329202-D1CD-4D67-95A6-ECEE494E02A1}"/>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E21712F4-8AAC-4CEE-8C92-61145A4A5637}"/>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059280A1-1A7C-4E5D-90F3-7210E17C5888}"/>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C41EEC3F-DF18-47BD-B829-E9F4FAC4DA66}"/>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52631</xdr:rowOff>
    </xdr:from>
    <xdr:ext cx="469744" cy="259045"/>
    <xdr:sp macro="" textlink="">
      <xdr:nvSpPr>
        <xdr:cNvPr id="260" name="n_1mainValue【体育館・プール】&#10;一人当たり面積">
          <a:extLst>
            <a:ext uri="{FF2B5EF4-FFF2-40B4-BE49-F238E27FC236}">
              <a16:creationId xmlns:a16="http://schemas.microsoft.com/office/drawing/2014/main" id="{4AB04AD0-6C62-49BB-9673-2FF821BE6053}"/>
            </a:ext>
          </a:extLst>
        </xdr:cNvPr>
        <xdr:cNvSpPr txBox="1"/>
      </xdr:nvSpPr>
      <xdr:spPr>
        <a:xfrm>
          <a:off x="9391727" y="103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67653</xdr:rowOff>
    </xdr:from>
    <xdr:ext cx="469744" cy="259045"/>
    <xdr:sp macro="" textlink="">
      <xdr:nvSpPr>
        <xdr:cNvPr id="261" name="n_2mainValue【体育館・プール】&#10;一人当たり面積">
          <a:extLst>
            <a:ext uri="{FF2B5EF4-FFF2-40B4-BE49-F238E27FC236}">
              <a16:creationId xmlns:a16="http://schemas.microsoft.com/office/drawing/2014/main" id="{13367DE8-39F1-443A-8372-DDAA026FBA09}"/>
            </a:ext>
          </a:extLst>
        </xdr:cNvPr>
        <xdr:cNvSpPr txBox="1"/>
      </xdr:nvSpPr>
      <xdr:spPr>
        <a:xfrm>
          <a:off x="8515427" y="10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86921</xdr:rowOff>
    </xdr:from>
    <xdr:ext cx="469744" cy="259045"/>
    <xdr:sp macro="" textlink="">
      <xdr:nvSpPr>
        <xdr:cNvPr id="262" name="n_3mainValue【体育館・プール】&#10;一人当たり面積">
          <a:extLst>
            <a:ext uri="{FF2B5EF4-FFF2-40B4-BE49-F238E27FC236}">
              <a16:creationId xmlns:a16="http://schemas.microsoft.com/office/drawing/2014/main" id="{4D797BC5-CD59-4A8A-9FCC-D5696CF81E5F}"/>
            </a:ext>
          </a:extLst>
        </xdr:cNvPr>
        <xdr:cNvSpPr txBox="1"/>
      </xdr:nvSpPr>
      <xdr:spPr>
        <a:xfrm>
          <a:off x="7626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92473</xdr:rowOff>
    </xdr:from>
    <xdr:ext cx="469744" cy="259045"/>
    <xdr:sp macro="" textlink="">
      <xdr:nvSpPr>
        <xdr:cNvPr id="263" name="n_4mainValue【体育館・プール】&#10;一人当たり面積">
          <a:extLst>
            <a:ext uri="{FF2B5EF4-FFF2-40B4-BE49-F238E27FC236}">
              <a16:creationId xmlns:a16="http://schemas.microsoft.com/office/drawing/2014/main" id="{AB74CC43-019C-4A8F-B62C-4C09426F1E7C}"/>
            </a:ext>
          </a:extLst>
        </xdr:cNvPr>
        <xdr:cNvSpPr txBox="1"/>
      </xdr:nvSpPr>
      <xdr:spPr>
        <a:xfrm>
          <a:off x="6737427" y="103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64F7D37-6392-4D8C-912B-326DF937AD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41707D6-4249-4EF2-BC80-8836A43E31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35A7DBE-C429-4FE7-8F64-F34C7C5106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D046488-506F-4F7E-AF14-89F0502A02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20A0148-DDB2-4F4F-A03B-F27A145CDB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4EEB5C7-6A07-4751-9370-B9733DF742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5E0ADEE-376A-44AA-B37B-EEBE3E0C56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7532D86-1F8D-4DA8-8DEB-663BD2897DE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6C643017-002F-4BBB-B545-2AC0EC2AAD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1D99A26-3C12-4FDB-BD83-6F1B29DA40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9CABACA-B15C-42C8-9DA6-800F18B357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64261A5-9D81-485B-8CB8-776E836A3E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10F436D-FDD7-43C1-9642-086EECBD4B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B680B0E1-44FF-4EBE-ABF5-5E0FDEE0B3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39BA71F6-EF6E-4121-A4B3-65D8DAE3F6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614F53A4-A598-4F23-9F78-EA9DAB5594F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89E3AD4-3C1D-463B-80E8-06B55A0AAC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AAFDCF69-1B5A-4FA6-9BB0-87BCF8F0BF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4F69F65-11C6-4A40-95C5-2DC2F3698A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1DFB8A3A-99BF-4146-AAD3-4554A03F03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F9DC8F0-EFDB-423F-8011-57B812B819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18822BE9-A623-460E-A591-766EDDDA61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DBDAAAEA-6779-449F-99E4-EDB4EF1CEC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0B22C60-A80D-43DB-9D06-B56BAF0077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F709DE14-DE9D-4721-8B72-64530CCC70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AAFB0368-120C-410E-A90E-3C10051E01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A24B3BF-1630-42A9-A95E-CDCCF3B518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E1B9B60B-B9F9-486F-884D-13C1C1E0B6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EF48C41-2278-4B1D-9303-4A3B6EAE4E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B0A4B020-9EF5-4F48-8D12-7659D7FD0B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23AC1135-D38F-4E22-A722-010C04DC34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B2257D1-5A52-493F-9448-02E49304ECE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8DFD9447-E27B-443F-9C2B-011EC667C5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18AC1DE6-4874-4EAC-800F-E8604C0E5B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1B41FE63-CBA4-452B-BFE1-3335D7D1E4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657F5C9A-AEBE-4F71-BD67-BFE6443201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1B0E654A-C139-4AB5-807F-501562428E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72135D22-B939-4A4B-96EC-386D34F312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6D471950-14BC-4C2A-A247-440CEF14B9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321E6F1B-47C2-43F1-B7E8-6C3E01042A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F3F618F7-57FD-4E4F-B77F-9C18B84569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F872025D-EA6B-4A8D-8273-D2663AE193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2E235CB8-1130-40C8-B24F-2FCA7F5A7A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7CF62FE-0A86-4975-BDB3-ACF497DBAD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708168A1-9BB9-48A5-8C2A-9E1649A6EF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537B72C0-D77D-4205-992A-5A33FA30F92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D3BEB7B1-7427-4A54-A5C4-8F167601AB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1A2A8A53-77A7-494F-9553-9142BBB5C5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C1FAAE97-2812-420C-9DAF-61D50B2B6DE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23836DFD-AD27-4953-9BC1-B6B1E33B62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5972372B-D604-41A6-8EEA-7CA6F5917C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114CA890-7063-416C-80F5-5518E703BB3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AFC5C636-5943-4269-AE8E-FB7991BA63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ADD2639C-7616-4672-826B-4AA0923764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D9AC9C5B-53A7-4288-904A-273AC75224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40001C7-3783-48C7-A6EF-7E174F4E12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D6BC6A79-1E85-44A3-932D-7D83549941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8B48751F-0FA0-4B55-8D36-E88780B2A973}"/>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0A2210B7-7BC2-4FC1-B519-015B77C90C2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137E2B6E-9FEE-4C89-A3F4-2B64B52C02F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3E9BF3C6-32BC-427F-8A6D-E07F576C3A4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5" name="直線コネクタ 324">
          <a:extLst>
            <a:ext uri="{FF2B5EF4-FFF2-40B4-BE49-F238E27FC236}">
              <a16:creationId xmlns:a16="http://schemas.microsoft.com/office/drawing/2014/main" id="{E1E49528-EEE9-4AB8-9E2A-4BCAE4C47D2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714A8C4A-AD8B-4B4E-871F-6BCB90675634}"/>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7" name="フローチャート: 判断 326">
          <a:extLst>
            <a:ext uri="{FF2B5EF4-FFF2-40B4-BE49-F238E27FC236}">
              <a16:creationId xmlns:a16="http://schemas.microsoft.com/office/drawing/2014/main" id="{5BA3BDEB-D8AF-4BEA-820E-407D862E35BB}"/>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28" name="フローチャート: 判断 327">
          <a:extLst>
            <a:ext uri="{FF2B5EF4-FFF2-40B4-BE49-F238E27FC236}">
              <a16:creationId xmlns:a16="http://schemas.microsoft.com/office/drawing/2014/main" id="{53C0CC87-A065-486E-BE0E-1BEB7E7947C6}"/>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29" name="フローチャート: 判断 328">
          <a:extLst>
            <a:ext uri="{FF2B5EF4-FFF2-40B4-BE49-F238E27FC236}">
              <a16:creationId xmlns:a16="http://schemas.microsoft.com/office/drawing/2014/main" id="{3C4A7DE2-39C2-4138-A544-DA3E84ABDE59}"/>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0" name="フローチャート: 判断 329">
          <a:extLst>
            <a:ext uri="{FF2B5EF4-FFF2-40B4-BE49-F238E27FC236}">
              <a16:creationId xmlns:a16="http://schemas.microsoft.com/office/drawing/2014/main" id="{71A50D91-9CBE-4837-9E53-A461C38FF27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1" name="フローチャート: 判断 330">
          <a:extLst>
            <a:ext uri="{FF2B5EF4-FFF2-40B4-BE49-F238E27FC236}">
              <a16:creationId xmlns:a16="http://schemas.microsoft.com/office/drawing/2014/main" id="{89D46A7F-2677-44E4-BFC3-810C79877942}"/>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6D50E2E-2B9C-46D3-8365-7559CCFD1F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DFCA69F-DDA9-4190-8C24-B6B18C73F7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7697974-34BE-426B-B0AE-9F78482F1A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FB25212-76A6-4A69-9DA3-8CE2FB84E1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2B454244-1F91-436B-923C-BEB7E9FAB9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337" name="楕円 336">
          <a:extLst>
            <a:ext uri="{FF2B5EF4-FFF2-40B4-BE49-F238E27FC236}">
              <a16:creationId xmlns:a16="http://schemas.microsoft.com/office/drawing/2014/main" id="{3A701973-72E0-4FA5-8FC5-81D2FB32BFDD}"/>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DED708A6-5F7D-4978-BE2B-188C389F7768}"/>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121738</xdr:rowOff>
    </xdr:from>
    <xdr:to>
      <xdr:col>81</xdr:col>
      <xdr:colOff>101600</xdr:colOff>
      <xdr:row>40</xdr:row>
      <xdr:rowOff>51888</xdr:rowOff>
    </xdr:to>
    <xdr:sp macro="" textlink="">
      <xdr:nvSpPr>
        <xdr:cNvPr id="339" name="楕円 338">
          <a:extLst>
            <a:ext uri="{FF2B5EF4-FFF2-40B4-BE49-F238E27FC236}">
              <a16:creationId xmlns:a16="http://schemas.microsoft.com/office/drawing/2014/main" id="{4DF1A2AE-0ABC-4B6D-AB01-8F1FAFDBF507}"/>
            </a:ext>
          </a:extLst>
        </xdr:cNvPr>
        <xdr:cNvSpPr/>
      </xdr:nvSpPr>
      <xdr:spPr>
        <a:xfrm>
          <a:off x="15430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xdr:rowOff>
    </xdr:from>
    <xdr:to>
      <xdr:col>85</xdr:col>
      <xdr:colOff>127000</xdr:colOff>
      <xdr:row>40</xdr:row>
      <xdr:rowOff>1088</xdr:rowOff>
    </xdr:to>
    <xdr:cxnSp macro="">
      <xdr:nvCxnSpPr>
        <xdr:cNvPr id="340" name="直線コネクタ 339">
          <a:extLst>
            <a:ext uri="{FF2B5EF4-FFF2-40B4-BE49-F238E27FC236}">
              <a16:creationId xmlns:a16="http://schemas.microsoft.com/office/drawing/2014/main" id="{A3524F52-8DDD-4CD4-8B27-9CA0BDC4BEF9}"/>
            </a:ext>
          </a:extLst>
        </xdr:cNvPr>
        <xdr:cNvCxnSpPr/>
      </xdr:nvCxnSpPr>
      <xdr:spPr>
        <a:xfrm>
          <a:off x="15481300" y="6859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74385</xdr:rowOff>
    </xdr:from>
    <xdr:to>
      <xdr:col>76</xdr:col>
      <xdr:colOff>165100</xdr:colOff>
      <xdr:row>40</xdr:row>
      <xdr:rowOff>4535</xdr:rowOff>
    </xdr:to>
    <xdr:sp macro="" textlink="">
      <xdr:nvSpPr>
        <xdr:cNvPr id="341" name="楕円 340">
          <a:extLst>
            <a:ext uri="{FF2B5EF4-FFF2-40B4-BE49-F238E27FC236}">
              <a16:creationId xmlns:a16="http://schemas.microsoft.com/office/drawing/2014/main" id="{8236D256-324C-4579-BEE2-D870A22B565C}"/>
            </a:ext>
          </a:extLst>
        </xdr:cNvPr>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40</xdr:row>
      <xdr:rowOff>1088</xdr:rowOff>
    </xdr:to>
    <xdr:cxnSp macro="">
      <xdr:nvCxnSpPr>
        <xdr:cNvPr id="342" name="直線コネクタ 341">
          <a:extLst>
            <a:ext uri="{FF2B5EF4-FFF2-40B4-BE49-F238E27FC236}">
              <a16:creationId xmlns:a16="http://schemas.microsoft.com/office/drawing/2014/main" id="{5EBAC084-4C86-41C9-B597-9205210D616E}"/>
            </a:ext>
          </a:extLst>
        </xdr:cNvPr>
        <xdr:cNvCxnSpPr/>
      </xdr:nvCxnSpPr>
      <xdr:spPr>
        <a:xfrm>
          <a:off x="14592300" y="681173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343" name="楕円 342">
          <a:extLst>
            <a:ext uri="{FF2B5EF4-FFF2-40B4-BE49-F238E27FC236}">
              <a16:creationId xmlns:a16="http://schemas.microsoft.com/office/drawing/2014/main" id="{0BDD54E1-94EB-4D1E-AB8F-091A016D5F1E}"/>
            </a:ext>
          </a:extLst>
        </xdr:cNvPr>
        <xdr:cNvSpPr/>
      </xdr:nvSpPr>
      <xdr:spPr>
        <a:xfrm>
          <a:off x="1365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125185</xdr:rowOff>
    </xdr:to>
    <xdr:cxnSp macro="">
      <xdr:nvCxnSpPr>
        <xdr:cNvPr id="344" name="直線コネクタ 343">
          <a:extLst>
            <a:ext uri="{FF2B5EF4-FFF2-40B4-BE49-F238E27FC236}">
              <a16:creationId xmlns:a16="http://schemas.microsoft.com/office/drawing/2014/main" id="{2D71FAEF-7190-4C09-AFE7-35E9E9242925}"/>
            </a:ext>
          </a:extLst>
        </xdr:cNvPr>
        <xdr:cNvCxnSpPr/>
      </xdr:nvCxnSpPr>
      <xdr:spPr>
        <a:xfrm>
          <a:off x="13703300" y="676601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152763</xdr:rowOff>
    </xdr:from>
    <xdr:to>
      <xdr:col>67</xdr:col>
      <xdr:colOff>101600</xdr:colOff>
      <xdr:row>39</xdr:row>
      <xdr:rowOff>82913</xdr:rowOff>
    </xdr:to>
    <xdr:sp macro="" textlink="">
      <xdr:nvSpPr>
        <xdr:cNvPr id="345" name="楕円 344">
          <a:extLst>
            <a:ext uri="{FF2B5EF4-FFF2-40B4-BE49-F238E27FC236}">
              <a16:creationId xmlns:a16="http://schemas.microsoft.com/office/drawing/2014/main" id="{901EF544-3163-483A-A1F7-FA68E53D5154}"/>
            </a:ext>
          </a:extLst>
        </xdr:cNvPr>
        <xdr:cNvSpPr/>
      </xdr:nvSpPr>
      <xdr:spPr>
        <a:xfrm>
          <a:off x="12763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32113</xdr:rowOff>
    </xdr:from>
    <xdr:to>
      <xdr:col>71</xdr:col>
      <xdr:colOff>177800</xdr:colOff>
      <xdr:row>39</xdr:row>
      <xdr:rowOff>79466</xdr:rowOff>
    </xdr:to>
    <xdr:cxnSp macro="">
      <xdr:nvCxnSpPr>
        <xdr:cNvPr id="346" name="直線コネクタ 345">
          <a:extLst>
            <a:ext uri="{FF2B5EF4-FFF2-40B4-BE49-F238E27FC236}">
              <a16:creationId xmlns:a16="http://schemas.microsoft.com/office/drawing/2014/main" id="{E6294839-6CBC-461E-80E5-8F8DE548B168}"/>
            </a:ext>
          </a:extLst>
        </xdr:cNvPr>
        <xdr:cNvCxnSpPr/>
      </xdr:nvCxnSpPr>
      <xdr:spPr>
        <a:xfrm>
          <a:off x="12814300" y="67186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BDC5F75C-9FD0-4684-83D1-6C7ACE0CD5C5}"/>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A9004972-46C9-41D7-8755-3DED876DFED5}"/>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51E3AC7E-DE9B-4B1E-B6F8-B0C59EB89BFE}"/>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3FBD8644-D231-4972-AB34-E4DD8D024D5C}"/>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43015</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9CB66F1B-64B9-40F7-9412-71913953486F}"/>
            </a:ext>
          </a:extLst>
        </xdr:cNvPr>
        <xdr:cNvSpPr txBox="1"/>
      </xdr:nvSpPr>
      <xdr:spPr>
        <a:xfrm>
          <a:off x="15266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E0F81E73-D7FA-492A-AB77-185C7038DFC9}"/>
            </a:ext>
          </a:extLst>
        </xdr:cNvPr>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121393</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BFA0F6FD-FA50-47EA-B974-2CA3FA9230CC}"/>
            </a:ext>
          </a:extLst>
        </xdr:cNvPr>
        <xdr:cNvSpPr txBox="1"/>
      </xdr:nvSpPr>
      <xdr:spPr>
        <a:xfrm>
          <a:off x="13500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74040</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DBB43794-AE9F-4704-A950-0776D2FCE173}"/>
            </a:ext>
          </a:extLst>
        </xdr:cNvPr>
        <xdr:cNvSpPr txBox="1"/>
      </xdr:nvSpPr>
      <xdr:spPr>
        <a:xfrm>
          <a:off x="12611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781C186C-C79F-41C4-8461-367E3757EE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A5F1AFC2-3166-430F-AAB0-E0590CEB98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19C2B4CB-9DB8-4454-B10E-B86865C387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28D3B972-4356-43DF-8F91-2575F97070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2BEB63DC-4659-4498-AC43-6A9E07359E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1628707B-1385-40D8-8762-1E1110BE84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FAC48C4-C167-44C9-9763-86C2AAFCE9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AE08FF2E-39FD-45D5-8190-4013F58071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1E026C01-A380-48F3-A315-37DBD86651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87833D86-99C0-44D4-A6A6-565058D820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7E61E4EF-103D-43EE-9BFE-664B5F0AD33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FDE82B98-6271-47BF-9659-F55299D69DE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F75A6E62-068B-4C4E-B365-84F689EA653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E570F41C-0B52-43E7-B4AD-DD6692397BD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577DCBE9-282F-47D1-A68A-C55B54438BE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3EE9357D-7760-4613-A1F0-3807790770E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9A013780-CB41-47E7-A49C-28E7DD8DE5A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D12B05FE-1701-4632-A558-625B9936E43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9254AF78-C97A-4903-854C-E92E4D9AF33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4" name="テキスト ボックス 373">
          <a:extLst>
            <a:ext uri="{FF2B5EF4-FFF2-40B4-BE49-F238E27FC236}">
              <a16:creationId xmlns:a16="http://schemas.microsoft.com/office/drawing/2014/main" id="{F78F39A3-AE5A-4961-B2A5-4DBB39B80DE9}"/>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E32BE7B6-EBFA-442F-B2CB-0665D0B8193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6" name="テキスト ボックス 375">
          <a:extLst>
            <a:ext uri="{FF2B5EF4-FFF2-40B4-BE49-F238E27FC236}">
              <a16:creationId xmlns:a16="http://schemas.microsoft.com/office/drawing/2014/main" id="{067F665A-79B1-4173-8344-9DB20E0413D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56D9BAE6-F21E-40A6-8582-978A8786B0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8" name="テキスト ボックス 377">
          <a:extLst>
            <a:ext uri="{FF2B5EF4-FFF2-40B4-BE49-F238E27FC236}">
              <a16:creationId xmlns:a16="http://schemas.microsoft.com/office/drawing/2014/main" id="{1A3DEA21-19B6-4B1F-BDCF-5F3DBEEC898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ECC6C9C3-A2D1-4FBF-807D-CE1FAA2B5A4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0" name="直線コネクタ 379">
          <a:extLst>
            <a:ext uri="{FF2B5EF4-FFF2-40B4-BE49-F238E27FC236}">
              <a16:creationId xmlns:a16="http://schemas.microsoft.com/office/drawing/2014/main" id="{7AA5001A-058C-4541-8E21-66DBE6C0712C}"/>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5F3824A0-AC25-42E7-922F-46D26F9E366A}"/>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2" name="直線コネクタ 381">
          <a:extLst>
            <a:ext uri="{FF2B5EF4-FFF2-40B4-BE49-F238E27FC236}">
              <a16:creationId xmlns:a16="http://schemas.microsoft.com/office/drawing/2014/main" id="{DC25154B-11D7-4D50-AA24-D2C7D08C2FEE}"/>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3" name="【一般廃棄物処理施設】&#10;一人当たり有形固定資産（償却資産）額最大値テキスト">
          <a:extLst>
            <a:ext uri="{FF2B5EF4-FFF2-40B4-BE49-F238E27FC236}">
              <a16:creationId xmlns:a16="http://schemas.microsoft.com/office/drawing/2014/main" id="{6337B921-6B5D-4EED-B621-7C45C3E62C1B}"/>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4" name="直線コネクタ 383">
          <a:extLst>
            <a:ext uri="{FF2B5EF4-FFF2-40B4-BE49-F238E27FC236}">
              <a16:creationId xmlns:a16="http://schemas.microsoft.com/office/drawing/2014/main" id="{8FE9BD04-8DF6-4E9C-892B-E5A3539EF4CB}"/>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978F2C35-C235-46BB-9326-A3C7939B7781}"/>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6" name="フローチャート: 判断 385">
          <a:extLst>
            <a:ext uri="{FF2B5EF4-FFF2-40B4-BE49-F238E27FC236}">
              <a16:creationId xmlns:a16="http://schemas.microsoft.com/office/drawing/2014/main" id="{7A3785B6-0B8A-409A-96D6-3D3F5AF5443F}"/>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7" name="フローチャート: 判断 386">
          <a:extLst>
            <a:ext uri="{FF2B5EF4-FFF2-40B4-BE49-F238E27FC236}">
              <a16:creationId xmlns:a16="http://schemas.microsoft.com/office/drawing/2014/main" id="{B0F6095F-1E13-446A-94C2-5E574657FC6E}"/>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8" name="フローチャート: 判断 387">
          <a:extLst>
            <a:ext uri="{FF2B5EF4-FFF2-40B4-BE49-F238E27FC236}">
              <a16:creationId xmlns:a16="http://schemas.microsoft.com/office/drawing/2014/main" id="{9ABE2B6B-85C6-4809-B908-DB00C9C8E62F}"/>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89" name="フローチャート: 判断 388">
          <a:extLst>
            <a:ext uri="{FF2B5EF4-FFF2-40B4-BE49-F238E27FC236}">
              <a16:creationId xmlns:a16="http://schemas.microsoft.com/office/drawing/2014/main" id="{63070741-C695-4EB8-8BA7-70A7B4E633DD}"/>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0" name="フローチャート: 判断 389">
          <a:extLst>
            <a:ext uri="{FF2B5EF4-FFF2-40B4-BE49-F238E27FC236}">
              <a16:creationId xmlns:a16="http://schemas.microsoft.com/office/drawing/2014/main" id="{9C36B988-F149-42D4-9D53-1AE3E5979DE7}"/>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5202790-942E-4112-BB64-FAB7F60068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D702BB1-4658-42DE-B61E-6447848121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4196DF1-2B64-4C8E-93B8-A5EC09FCCA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82B602F-4D8B-4730-95E9-94FBEA50042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5D115B0-1E2D-4D0F-A2C8-78D0F97904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48295</xdr:rowOff>
    </xdr:from>
    <xdr:to>
      <xdr:col>116</xdr:col>
      <xdr:colOff>114300</xdr:colOff>
      <xdr:row>41</xdr:row>
      <xdr:rowOff>149895</xdr:rowOff>
    </xdr:to>
    <xdr:sp macro="" textlink="">
      <xdr:nvSpPr>
        <xdr:cNvPr id="396" name="楕円 395">
          <a:extLst>
            <a:ext uri="{FF2B5EF4-FFF2-40B4-BE49-F238E27FC236}">
              <a16:creationId xmlns:a16="http://schemas.microsoft.com/office/drawing/2014/main" id="{D2CD448D-54B9-41A4-B85A-646565BFAEE3}"/>
            </a:ext>
          </a:extLst>
        </xdr:cNvPr>
        <xdr:cNvSpPr/>
      </xdr:nvSpPr>
      <xdr:spPr>
        <a:xfrm>
          <a:off x="22110700" y="70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26722</xdr:rowOff>
    </xdr:from>
    <xdr:ext cx="599010" cy="259045"/>
    <xdr:sp macro="" textlink="">
      <xdr:nvSpPr>
        <xdr:cNvPr id="397" name="【一般廃棄物処理施設】&#10;一人当たり有形固定資産（償却資産）額該当値テキスト">
          <a:extLst>
            <a:ext uri="{FF2B5EF4-FFF2-40B4-BE49-F238E27FC236}">
              <a16:creationId xmlns:a16="http://schemas.microsoft.com/office/drawing/2014/main" id="{15CCDB3E-48A7-4123-B8D1-94072973052D}"/>
            </a:ext>
          </a:extLst>
        </xdr:cNvPr>
        <xdr:cNvSpPr txBox="1"/>
      </xdr:nvSpPr>
      <xdr:spPr>
        <a:xfrm>
          <a:off x="22199600" y="705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50771</xdr:rowOff>
    </xdr:from>
    <xdr:to>
      <xdr:col>112</xdr:col>
      <xdr:colOff>38100</xdr:colOff>
      <xdr:row>41</xdr:row>
      <xdr:rowOff>152371</xdr:rowOff>
    </xdr:to>
    <xdr:sp macro="" textlink="">
      <xdr:nvSpPr>
        <xdr:cNvPr id="398" name="楕円 397">
          <a:extLst>
            <a:ext uri="{FF2B5EF4-FFF2-40B4-BE49-F238E27FC236}">
              <a16:creationId xmlns:a16="http://schemas.microsoft.com/office/drawing/2014/main" id="{EB40422D-A813-4741-BA77-862528FFCE85}"/>
            </a:ext>
          </a:extLst>
        </xdr:cNvPr>
        <xdr:cNvSpPr/>
      </xdr:nvSpPr>
      <xdr:spPr>
        <a:xfrm>
          <a:off x="21272500" y="70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99095</xdr:rowOff>
    </xdr:from>
    <xdr:to>
      <xdr:col>116</xdr:col>
      <xdr:colOff>63500</xdr:colOff>
      <xdr:row>41</xdr:row>
      <xdr:rowOff>101571</xdr:rowOff>
    </xdr:to>
    <xdr:cxnSp macro="">
      <xdr:nvCxnSpPr>
        <xdr:cNvPr id="399" name="直線コネクタ 398">
          <a:extLst>
            <a:ext uri="{FF2B5EF4-FFF2-40B4-BE49-F238E27FC236}">
              <a16:creationId xmlns:a16="http://schemas.microsoft.com/office/drawing/2014/main" id="{4E56160C-32C1-4892-9AA6-944D7E687340}"/>
            </a:ext>
          </a:extLst>
        </xdr:cNvPr>
        <xdr:cNvCxnSpPr/>
      </xdr:nvCxnSpPr>
      <xdr:spPr>
        <a:xfrm flipV="1">
          <a:off x="21323300" y="7128545"/>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55773</xdr:rowOff>
    </xdr:from>
    <xdr:to>
      <xdr:col>107</xdr:col>
      <xdr:colOff>101600</xdr:colOff>
      <xdr:row>41</xdr:row>
      <xdr:rowOff>157373</xdr:rowOff>
    </xdr:to>
    <xdr:sp macro="" textlink="">
      <xdr:nvSpPr>
        <xdr:cNvPr id="400" name="楕円 399">
          <a:extLst>
            <a:ext uri="{FF2B5EF4-FFF2-40B4-BE49-F238E27FC236}">
              <a16:creationId xmlns:a16="http://schemas.microsoft.com/office/drawing/2014/main" id="{D066A303-E5DF-417D-8F9A-1E504792C37C}"/>
            </a:ext>
          </a:extLst>
        </xdr:cNvPr>
        <xdr:cNvSpPr/>
      </xdr:nvSpPr>
      <xdr:spPr>
        <a:xfrm>
          <a:off x="20383500" y="70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101571</xdr:rowOff>
    </xdr:from>
    <xdr:to>
      <xdr:col>111</xdr:col>
      <xdr:colOff>177800</xdr:colOff>
      <xdr:row>41</xdr:row>
      <xdr:rowOff>106573</xdr:rowOff>
    </xdr:to>
    <xdr:cxnSp macro="">
      <xdr:nvCxnSpPr>
        <xdr:cNvPr id="401" name="直線コネクタ 400">
          <a:extLst>
            <a:ext uri="{FF2B5EF4-FFF2-40B4-BE49-F238E27FC236}">
              <a16:creationId xmlns:a16="http://schemas.microsoft.com/office/drawing/2014/main" id="{D3522344-95C5-4CA5-AE22-66D11F7BEDA3}"/>
            </a:ext>
          </a:extLst>
        </xdr:cNvPr>
        <xdr:cNvCxnSpPr/>
      </xdr:nvCxnSpPr>
      <xdr:spPr>
        <a:xfrm flipV="1">
          <a:off x="20434300" y="7131021"/>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62160</xdr:rowOff>
    </xdr:from>
    <xdr:to>
      <xdr:col>102</xdr:col>
      <xdr:colOff>165100</xdr:colOff>
      <xdr:row>41</xdr:row>
      <xdr:rowOff>163760</xdr:rowOff>
    </xdr:to>
    <xdr:sp macro="" textlink="">
      <xdr:nvSpPr>
        <xdr:cNvPr id="402" name="楕円 401">
          <a:extLst>
            <a:ext uri="{FF2B5EF4-FFF2-40B4-BE49-F238E27FC236}">
              <a16:creationId xmlns:a16="http://schemas.microsoft.com/office/drawing/2014/main" id="{7F96671B-A52D-4576-B028-5FE6E02DC6D2}"/>
            </a:ext>
          </a:extLst>
        </xdr:cNvPr>
        <xdr:cNvSpPr/>
      </xdr:nvSpPr>
      <xdr:spPr>
        <a:xfrm>
          <a:off x="19494500" y="70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106573</xdr:rowOff>
    </xdr:from>
    <xdr:to>
      <xdr:col>107</xdr:col>
      <xdr:colOff>50800</xdr:colOff>
      <xdr:row>41</xdr:row>
      <xdr:rowOff>112960</xdr:rowOff>
    </xdr:to>
    <xdr:cxnSp macro="">
      <xdr:nvCxnSpPr>
        <xdr:cNvPr id="403" name="直線コネクタ 402">
          <a:extLst>
            <a:ext uri="{FF2B5EF4-FFF2-40B4-BE49-F238E27FC236}">
              <a16:creationId xmlns:a16="http://schemas.microsoft.com/office/drawing/2014/main" id="{AF65722E-27D6-492E-B117-54064684FE41}"/>
            </a:ext>
          </a:extLst>
        </xdr:cNvPr>
        <xdr:cNvCxnSpPr/>
      </xdr:nvCxnSpPr>
      <xdr:spPr>
        <a:xfrm flipV="1">
          <a:off x="19545300" y="7136023"/>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63953</xdr:rowOff>
    </xdr:from>
    <xdr:to>
      <xdr:col>98</xdr:col>
      <xdr:colOff>38100</xdr:colOff>
      <xdr:row>41</xdr:row>
      <xdr:rowOff>165553</xdr:rowOff>
    </xdr:to>
    <xdr:sp macro="" textlink="">
      <xdr:nvSpPr>
        <xdr:cNvPr id="404" name="楕円 403">
          <a:extLst>
            <a:ext uri="{FF2B5EF4-FFF2-40B4-BE49-F238E27FC236}">
              <a16:creationId xmlns:a16="http://schemas.microsoft.com/office/drawing/2014/main" id="{1667B15F-D2B7-4ED9-A327-7619FA7F9EDB}"/>
            </a:ext>
          </a:extLst>
        </xdr:cNvPr>
        <xdr:cNvSpPr/>
      </xdr:nvSpPr>
      <xdr:spPr>
        <a:xfrm>
          <a:off x="18605500" y="709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112960</xdr:rowOff>
    </xdr:from>
    <xdr:to>
      <xdr:col>102</xdr:col>
      <xdr:colOff>114300</xdr:colOff>
      <xdr:row>41</xdr:row>
      <xdr:rowOff>114753</xdr:rowOff>
    </xdr:to>
    <xdr:cxnSp macro="">
      <xdr:nvCxnSpPr>
        <xdr:cNvPr id="405" name="直線コネクタ 404">
          <a:extLst>
            <a:ext uri="{FF2B5EF4-FFF2-40B4-BE49-F238E27FC236}">
              <a16:creationId xmlns:a16="http://schemas.microsoft.com/office/drawing/2014/main" id="{C86553F9-DC6E-418A-9762-8EC8AA535338}"/>
            </a:ext>
          </a:extLst>
        </xdr:cNvPr>
        <xdr:cNvCxnSpPr/>
      </xdr:nvCxnSpPr>
      <xdr:spPr>
        <a:xfrm flipV="1">
          <a:off x="18656300" y="7142410"/>
          <a:ext cx="8890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91D55987-A747-480B-A72B-FE5394097A6B}"/>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04EB77EE-1F4D-4353-B2D1-675677905C5E}"/>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5F3D2159-2688-4CA9-BA37-F014E92DCE4C}"/>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30A08926-D227-4FB6-B3B8-996807B7B75E}"/>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143498</xdr:rowOff>
    </xdr:from>
    <xdr:ext cx="599010" cy="259045"/>
    <xdr:sp macro="" textlink="">
      <xdr:nvSpPr>
        <xdr:cNvPr id="410" name="n_1mainValue【一般廃棄物処理施設】&#10;一人当たり有形固定資産（償却資産）額">
          <a:extLst>
            <a:ext uri="{FF2B5EF4-FFF2-40B4-BE49-F238E27FC236}">
              <a16:creationId xmlns:a16="http://schemas.microsoft.com/office/drawing/2014/main" id="{62FE9135-6494-4F64-8544-65EC9BCFBA15}"/>
            </a:ext>
          </a:extLst>
        </xdr:cNvPr>
        <xdr:cNvSpPr txBox="1"/>
      </xdr:nvSpPr>
      <xdr:spPr>
        <a:xfrm>
          <a:off x="21011095" y="717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148500</xdr:rowOff>
    </xdr:from>
    <xdr:ext cx="599010" cy="259045"/>
    <xdr:sp macro="" textlink="">
      <xdr:nvSpPr>
        <xdr:cNvPr id="411" name="n_2mainValue【一般廃棄物処理施設】&#10;一人当たり有形固定資産（償却資産）額">
          <a:extLst>
            <a:ext uri="{FF2B5EF4-FFF2-40B4-BE49-F238E27FC236}">
              <a16:creationId xmlns:a16="http://schemas.microsoft.com/office/drawing/2014/main" id="{2BF58544-50F1-45F1-82EF-A5480FAD0B56}"/>
            </a:ext>
          </a:extLst>
        </xdr:cNvPr>
        <xdr:cNvSpPr txBox="1"/>
      </xdr:nvSpPr>
      <xdr:spPr>
        <a:xfrm>
          <a:off x="20134795" y="717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154887</xdr:rowOff>
    </xdr:from>
    <xdr:ext cx="599010" cy="259045"/>
    <xdr:sp macro="" textlink="">
      <xdr:nvSpPr>
        <xdr:cNvPr id="412" name="n_3mainValue【一般廃棄物処理施設】&#10;一人当たり有形固定資産（償却資産）額">
          <a:extLst>
            <a:ext uri="{FF2B5EF4-FFF2-40B4-BE49-F238E27FC236}">
              <a16:creationId xmlns:a16="http://schemas.microsoft.com/office/drawing/2014/main" id="{228B7B63-A1B4-40A0-9884-2B29F8C3DB5B}"/>
            </a:ext>
          </a:extLst>
        </xdr:cNvPr>
        <xdr:cNvSpPr txBox="1"/>
      </xdr:nvSpPr>
      <xdr:spPr>
        <a:xfrm>
          <a:off x="19245795" y="718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156680</xdr:rowOff>
    </xdr:from>
    <xdr:ext cx="599010" cy="259045"/>
    <xdr:sp macro="" textlink="">
      <xdr:nvSpPr>
        <xdr:cNvPr id="413" name="n_4mainValue【一般廃棄物処理施設】&#10;一人当たり有形固定資産（償却資産）額">
          <a:extLst>
            <a:ext uri="{FF2B5EF4-FFF2-40B4-BE49-F238E27FC236}">
              <a16:creationId xmlns:a16="http://schemas.microsoft.com/office/drawing/2014/main" id="{ADFC0D74-AA4F-4DA3-BAA3-48C06E33EEA4}"/>
            </a:ext>
          </a:extLst>
        </xdr:cNvPr>
        <xdr:cNvSpPr txBox="1"/>
      </xdr:nvSpPr>
      <xdr:spPr>
        <a:xfrm>
          <a:off x="18356795" y="718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B8F11454-C08B-435D-B756-C30BA2E617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1812C742-A99F-4A81-A9AC-0BC0711C6B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5555E237-78A7-485E-AF3F-EA12C4954D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90B42A28-0ABB-4D16-832C-95910667FA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7F180339-FBB9-4B6D-88BF-1176C49D8F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5868E5D0-2F24-479C-A524-FB0ADE598F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46838DC3-9692-4EB8-9B60-FAC8DF42D3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890646AB-B089-4CF8-BDB8-131C1FCD5C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A9C40640-16B2-4CF9-B665-F3B321B977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1566A95C-A9C7-4689-B155-DD96638370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D982D8FD-7EC3-4318-B0AB-64097434A8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418E504C-F215-4F85-9382-E0DFE6623E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E44E924C-B2AF-4F91-B349-A6FDBE27C5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4179C975-470A-44D3-905B-C4D2FE9A0FB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73BE8B8B-2E92-406F-BF75-A004FAC193E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869CC4EA-A0F7-4EED-B161-95266435A8B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1AB99CCD-10FC-4FB4-89EF-33E9FD89F9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248C9D28-B5A8-49CF-8C22-3CA4B173C10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F8AE37FC-66B9-4313-A87E-4F3D93D6E4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FA593AF1-227C-4CFF-B0F5-E79AE22DBD1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F6EF30D0-812F-4984-B6F9-5C36D743DDD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E0A3A065-DCDE-41AB-BC0B-1D49B23C1F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1C5C1728-D511-4593-9D99-9F57F7170F5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8F47DE6A-0922-4A4E-BBFA-673B10DCFA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38" name="直線コネクタ 437">
          <a:extLst>
            <a:ext uri="{FF2B5EF4-FFF2-40B4-BE49-F238E27FC236}">
              <a16:creationId xmlns:a16="http://schemas.microsoft.com/office/drawing/2014/main" id="{4F18A228-2F54-44FF-88CB-16992F8A2A88}"/>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9" name="【保健センター・保健所】&#10;有形固定資産減価償却率最小値テキスト">
          <a:extLst>
            <a:ext uri="{FF2B5EF4-FFF2-40B4-BE49-F238E27FC236}">
              <a16:creationId xmlns:a16="http://schemas.microsoft.com/office/drawing/2014/main" id="{405C4F44-30AF-4DA2-8433-BADC247E2D7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0" name="直線コネクタ 439">
          <a:extLst>
            <a:ext uri="{FF2B5EF4-FFF2-40B4-BE49-F238E27FC236}">
              <a16:creationId xmlns:a16="http://schemas.microsoft.com/office/drawing/2014/main" id="{C4EAE49E-E9F3-4E40-90F1-581771CD606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79ADC7BE-C550-464B-9EA9-3D21C46F7223}"/>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2" name="直線コネクタ 441">
          <a:extLst>
            <a:ext uri="{FF2B5EF4-FFF2-40B4-BE49-F238E27FC236}">
              <a16:creationId xmlns:a16="http://schemas.microsoft.com/office/drawing/2014/main" id="{4F86AF37-1190-4402-BBAE-FAD892E7B902}"/>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98D4A075-D3EE-4162-A81F-9984873C228D}"/>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4" name="フローチャート: 判断 443">
          <a:extLst>
            <a:ext uri="{FF2B5EF4-FFF2-40B4-BE49-F238E27FC236}">
              <a16:creationId xmlns:a16="http://schemas.microsoft.com/office/drawing/2014/main" id="{F5D81112-A912-4C22-89E0-88A1512C00BA}"/>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5" name="フローチャート: 判断 444">
          <a:extLst>
            <a:ext uri="{FF2B5EF4-FFF2-40B4-BE49-F238E27FC236}">
              <a16:creationId xmlns:a16="http://schemas.microsoft.com/office/drawing/2014/main" id="{ED97267E-EB3C-41A8-8282-DAA18943DB35}"/>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6" name="フローチャート: 判断 445">
          <a:extLst>
            <a:ext uri="{FF2B5EF4-FFF2-40B4-BE49-F238E27FC236}">
              <a16:creationId xmlns:a16="http://schemas.microsoft.com/office/drawing/2014/main" id="{04A37B17-B9D6-45F4-9B7E-012348B65597}"/>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7" name="フローチャート: 判断 446">
          <a:extLst>
            <a:ext uri="{FF2B5EF4-FFF2-40B4-BE49-F238E27FC236}">
              <a16:creationId xmlns:a16="http://schemas.microsoft.com/office/drawing/2014/main" id="{63060BAA-BF4E-4C84-A2CD-E101A23940BE}"/>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48" name="フローチャート: 判断 447">
          <a:extLst>
            <a:ext uri="{FF2B5EF4-FFF2-40B4-BE49-F238E27FC236}">
              <a16:creationId xmlns:a16="http://schemas.microsoft.com/office/drawing/2014/main" id="{6C5D3DE8-15EC-4FDF-A332-E4311A2E21B4}"/>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5918527-829A-4D45-997E-806CD62E56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7274CCF-2D30-44D9-9EA1-6351C9606C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B4AC9A1-0248-47D3-B7D4-F70F567D8F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3242509-DEA3-4E6E-B058-F9898D07539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D5646099-0ED2-451E-94A3-5DF96567E9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54" name="楕円 453">
          <a:extLst>
            <a:ext uri="{FF2B5EF4-FFF2-40B4-BE49-F238E27FC236}">
              <a16:creationId xmlns:a16="http://schemas.microsoft.com/office/drawing/2014/main" id="{A44BA27F-2A3F-4B07-B5A0-50C4073B6237}"/>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00846209-936D-44FE-87A8-FF5F91BBF588}"/>
            </a:ext>
          </a:extLst>
        </xdr:cNvPr>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456" name="楕円 455">
          <a:extLst>
            <a:ext uri="{FF2B5EF4-FFF2-40B4-BE49-F238E27FC236}">
              <a16:creationId xmlns:a16="http://schemas.microsoft.com/office/drawing/2014/main" id="{6E6F35F5-2901-4C6E-9A7A-2ECE4953A34A}"/>
            </a:ext>
          </a:extLst>
        </xdr:cNvPr>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95250</xdr:rowOff>
    </xdr:to>
    <xdr:cxnSp macro="">
      <xdr:nvCxnSpPr>
        <xdr:cNvPr id="457" name="直線コネクタ 456">
          <a:extLst>
            <a:ext uri="{FF2B5EF4-FFF2-40B4-BE49-F238E27FC236}">
              <a16:creationId xmlns:a16="http://schemas.microsoft.com/office/drawing/2014/main" id="{7BF81617-9446-459C-9CBB-57C806F7AF79}"/>
            </a:ext>
          </a:extLst>
        </xdr:cNvPr>
        <xdr:cNvCxnSpPr/>
      </xdr:nvCxnSpPr>
      <xdr:spPr>
        <a:xfrm>
          <a:off x="15481300" y="1021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458" name="楕円 457">
          <a:extLst>
            <a:ext uri="{FF2B5EF4-FFF2-40B4-BE49-F238E27FC236}">
              <a16:creationId xmlns:a16="http://schemas.microsoft.com/office/drawing/2014/main" id="{8C517474-8510-41DB-BD4F-039B88AAB1F2}"/>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459" name="直線コネクタ 458">
          <a:extLst>
            <a:ext uri="{FF2B5EF4-FFF2-40B4-BE49-F238E27FC236}">
              <a16:creationId xmlns:a16="http://schemas.microsoft.com/office/drawing/2014/main" id="{81188DD7-76B1-4CA4-A0BB-7CF7C0B4A546}"/>
            </a:ext>
          </a:extLst>
        </xdr:cNvPr>
        <xdr:cNvCxnSpPr/>
      </xdr:nvCxnSpPr>
      <xdr:spPr>
        <a:xfrm>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460" name="楕円 459">
          <a:extLst>
            <a:ext uri="{FF2B5EF4-FFF2-40B4-BE49-F238E27FC236}">
              <a16:creationId xmlns:a16="http://schemas.microsoft.com/office/drawing/2014/main" id="{FC74E61B-73CA-44A3-B7BC-B3EDF1D77337}"/>
            </a:ext>
          </a:extLst>
        </xdr:cNvPr>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461" name="直線コネクタ 460">
          <a:extLst>
            <a:ext uri="{FF2B5EF4-FFF2-40B4-BE49-F238E27FC236}">
              <a16:creationId xmlns:a16="http://schemas.microsoft.com/office/drawing/2014/main" id="{0E1B9130-B8C1-413D-B601-F1F43D3192D4}"/>
            </a:ext>
          </a:extLst>
        </xdr:cNvPr>
        <xdr:cNvCxnSpPr/>
      </xdr:nvCxnSpPr>
      <xdr:spPr>
        <a:xfrm>
          <a:off x="13703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101600</xdr:rowOff>
    </xdr:from>
    <xdr:to>
      <xdr:col>67</xdr:col>
      <xdr:colOff>101600</xdr:colOff>
      <xdr:row>59</xdr:row>
      <xdr:rowOff>31750</xdr:rowOff>
    </xdr:to>
    <xdr:sp macro="" textlink="">
      <xdr:nvSpPr>
        <xdr:cNvPr id="462" name="楕円 461">
          <a:extLst>
            <a:ext uri="{FF2B5EF4-FFF2-40B4-BE49-F238E27FC236}">
              <a16:creationId xmlns:a16="http://schemas.microsoft.com/office/drawing/2014/main" id="{CA02E5B9-440C-41F8-9246-AA3779D5A5ED}"/>
            </a:ext>
          </a:extLst>
        </xdr:cNvPr>
        <xdr:cNvSpPr/>
      </xdr:nvSpPr>
      <xdr:spPr>
        <a:xfrm>
          <a:off x="1276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152400</xdr:rowOff>
    </xdr:from>
    <xdr:to>
      <xdr:col>71</xdr:col>
      <xdr:colOff>177800</xdr:colOff>
      <xdr:row>59</xdr:row>
      <xdr:rowOff>19050</xdr:rowOff>
    </xdr:to>
    <xdr:cxnSp macro="">
      <xdr:nvCxnSpPr>
        <xdr:cNvPr id="463" name="直線コネクタ 462">
          <a:extLst>
            <a:ext uri="{FF2B5EF4-FFF2-40B4-BE49-F238E27FC236}">
              <a16:creationId xmlns:a16="http://schemas.microsoft.com/office/drawing/2014/main" id="{2D84C73A-98E6-48F4-BD24-13785704C13B}"/>
            </a:ext>
          </a:extLst>
        </xdr:cNvPr>
        <xdr:cNvCxnSpPr/>
      </xdr:nvCxnSpPr>
      <xdr:spPr>
        <a:xfrm>
          <a:off x="12814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9EE4A332-23AC-4E6D-8595-A53AC7C90415}"/>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DC036EF8-458C-4866-912B-98F519EE6D2D}"/>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6077528F-0044-4DC3-806C-F9A2FB2A4CC5}"/>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CB262523-43F0-4AB3-AE2E-5297BC534132}"/>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137177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677E3105-1B05-482E-85D5-091402DE47B5}"/>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99077</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2CD5C097-5616-40E3-82E8-34144C3E9469}"/>
            </a:ext>
          </a:extLst>
        </xdr:cNvPr>
        <xdr:cNvSpPr txBox="1"/>
      </xdr:nvSpPr>
      <xdr:spPr>
        <a:xfrm>
          <a:off x="14389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203733C9-4858-4C26-A884-A549D232B216}"/>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D0224BD9-F741-4CE6-A238-103866A0349E}"/>
            </a:ext>
          </a:extLst>
        </xdr:cNvPr>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FFD4E694-515F-40C2-9037-597A61A954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9EE4F30D-77C2-488F-BA83-3EFBA27C15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40BDB8D2-C015-4A59-B64C-2757ECA52A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E46AB47A-8C1C-4748-A69E-9B0F116DAB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11B0A502-C748-4933-9EAD-B1DCA0AC58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10CC875-7587-44B3-8364-B413904B6B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FF7B30E6-C4CF-4344-A6B1-9D79752C7E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93950B83-28A9-46DD-AD50-A2AFBE71D1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371E37A7-5A3A-42A9-855A-103D1EFBA9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115DBA3C-C243-4B2A-BAC2-7608E8C6A7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2" name="直線コネクタ 481">
          <a:extLst>
            <a:ext uri="{FF2B5EF4-FFF2-40B4-BE49-F238E27FC236}">
              <a16:creationId xmlns:a16="http://schemas.microsoft.com/office/drawing/2014/main" id="{475AE20D-C26C-4ECB-B29A-07D7D0F3493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3" name="テキスト ボックス 482">
          <a:extLst>
            <a:ext uri="{FF2B5EF4-FFF2-40B4-BE49-F238E27FC236}">
              <a16:creationId xmlns:a16="http://schemas.microsoft.com/office/drawing/2014/main" id="{C300D3A0-8200-4792-9475-693E2393F78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63BF6854-C4AD-418A-89FB-B78C790EE1B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F917414F-F4ED-4984-80D0-63E0639C71D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6" name="直線コネクタ 485">
          <a:extLst>
            <a:ext uri="{FF2B5EF4-FFF2-40B4-BE49-F238E27FC236}">
              <a16:creationId xmlns:a16="http://schemas.microsoft.com/office/drawing/2014/main" id="{93521287-F278-4693-ADF0-24BD6520B51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7" name="テキスト ボックス 486">
          <a:extLst>
            <a:ext uri="{FF2B5EF4-FFF2-40B4-BE49-F238E27FC236}">
              <a16:creationId xmlns:a16="http://schemas.microsoft.com/office/drawing/2014/main" id="{BE0999D9-F237-40F1-B63F-34DD9A08D8E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58DED7C8-B9FF-4BF9-8CFF-3C5AF5192F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D0ED9BC7-78ED-49A7-956D-6B124918A88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FCA57983-704B-4DBC-B55C-885E782AF9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1" name="直線コネクタ 490">
          <a:extLst>
            <a:ext uri="{FF2B5EF4-FFF2-40B4-BE49-F238E27FC236}">
              <a16:creationId xmlns:a16="http://schemas.microsoft.com/office/drawing/2014/main" id="{628B6AE8-6AB8-4C89-A2F8-D288138A7066}"/>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082A82DA-58D4-4530-AC8A-BBBCBC6618CC}"/>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3" name="直線コネクタ 492">
          <a:extLst>
            <a:ext uri="{FF2B5EF4-FFF2-40B4-BE49-F238E27FC236}">
              <a16:creationId xmlns:a16="http://schemas.microsoft.com/office/drawing/2014/main" id="{AAB4F911-F99E-4B26-8D9A-53DFFE9AB2BB}"/>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FD519E47-7D66-4C60-9C8D-CFEF230A6B23}"/>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5" name="直線コネクタ 494">
          <a:extLst>
            <a:ext uri="{FF2B5EF4-FFF2-40B4-BE49-F238E27FC236}">
              <a16:creationId xmlns:a16="http://schemas.microsoft.com/office/drawing/2014/main" id="{8B5E0326-6117-4B58-8C24-382C38D1E9F6}"/>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F822D8A7-3322-484D-BCC8-0FD6095E4D0B}"/>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7" name="フローチャート: 判断 496">
          <a:extLst>
            <a:ext uri="{FF2B5EF4-FFF2-40B4-BE49-F238E27FC236}">
              <a16:creationId xmlns:a16="http://schemas.microsoft.com/office/drawing/2014/main" id="{1FC547AA-28B0-4D8D-9671-C5E9BA82C517}"/>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98" name="フローチャート: 判断 497">
          <a:extLst>
            <a:ext uri="{FF2B5EF4-FFF2-40B4-BE49-F238E27FC236}">
              <a16:creationId xmlns:a16="http://schemas.microsoft.com/office/drawing/2014/main" id="{F50C8CB7-9AFB-4036-992F-9EA3DA7B93DD}"/>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99" name="フローチャート: 判断 498">
          <a:extLst>
            <a:ext uri="{FF2B5EF4-FFF2-40B4-BE49-F238E27FC236}">
              <a16:creationId xmlns:a16="http://schemas.microsoft.com/office/drawing/2014/main" id="{1610ABA6-A93F-4903-9718-671A9DC82757}"/>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0" name="フローチャート: 判断 499">
          <a:extLst>
            <a:ext uri="{FF2B5EF4-FFF2-40B4-BE49-F238E27FC236}">
              <a16:creationId xmlns:a16="http://schemas.microsoft.com/office/drawing/2014/main" id="{20FE915D-46DD-41C1-87B6-26B615059371}"/>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1" name="フローチャート: 判断 500">
          <a:extLst>
            <a:ext uri="{FF2B5EF4-FFF2-40B4-BE49-F238E27FC236}">
              <a16:creationId xmlns:a16="http://schemas.microsoft.com/office/drawing/2014/main" id="{5774AEE8-8D8B-41A6-B9A2-67E4D1EE499F}"/>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9EC21F4-FF62-477C-8C54-26345FB669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1E2C2D2-82AA-491C-B921-ADFFBF2E2C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8A4DFE5-46C7-4EEB-9AC9-BB5BE845E8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0392291-5697-4BE3-984F-5AFD509E51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F161AB9-7FC1-45A6-B325-11D3A152B3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48641</xdr:rowOff>
    </xdr:from>
    <xdr:to>
      <xdr:col>116</xdr:col>
      <xdr:colOff>114300</xdr:colOff>
      <xdr:row>62</xdr:row>
      <xdr:rowOff>150241</xdr:rowOff>
    </xdr:to>
    <xdr:sp macro="" textlink="">
      <xdr:nvSpPr>
        <xdr:cNvPr id="507" name="楕円 506">
          <a:extLst>
            <a:ext uri="{FF2B5EF4-FFF2-40B4-BE49-F238E27FC236}">
              <a16:creationId xmlns:a16="http://schemas.microsoft.com/office/drawing/2014/main" id="{089E0A0F-B3F3-4432-9129-F2880CFF498D}"/>
            </a:ext>
          </a:extLst>
        </xdr:cNvPr>
        <xdr:cNvSpPr/>
      </xdr:nvSpPr>
      <xdr:spPr>
        <a:xfrm>
          <a:off x="221107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135018</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7E9C62FE-05BA-4519-A77D-A586EA9C038D}"/>
            </a:ext>
          </a:extLst>
        </xdr:cNvPr>
        <xdr:cNvSpPr txBox="1"/>
      </xdr:nvSpPr>
      <xdr:spPr>
        <a:xfrm>
          <a:off x="22199600" y="1059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50356</xdr:rowOff>
    </xdr:from>
    <xdr:to>
      <xdr:col>112</xdr:col>
      <xdr:colOff>38100</xdr:colOff>
      <xdr:row>62</xdr:row>
      <xdr:rowOff>151956</xdr:rowOff>
    </xdr:to>
    <xdr:sp macro="" textlink="">
      <xdr:nvSpPr>
        <xdr:cNvPr id="509" name="楕円 508">
          <a:extLst>
            <a:ext uri="{FF2B5EF4-FFF2-40B4-BE49-F238E27FC236}">
              <a16:creationId xmlns:a16="http://schemas.microsoft.com/office/drawing/2014/main" id="{BD82846A-3995-47B5-8EA0-A16C3DA248CD}"/>
            </a:ext>
          </a:extLst>
        </xdr:cNvPr>
        <xdr:cNvSpPr/>
      </xdr:nvSpPr>
      <xdr:spPr>
        <a:xfrm>
          <a:off x="21272500" y="106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99441</xdr:rowOff>
    </xdr:from>
    <xdr:to>
      <xdr:col>116</xdr:col>
      <xdr:colOff>63500</xdr:colOff>
      <xdr:row>62</xdr:row>
      <xdr:rowOff>101156</xdr:rowOff>
    </xdr:to>
    <xdr:cxnSp macro="">
      <xdr:nvCxnSpPr>
        <xdr:cNvPr id="510" name="直線コネクタ 509">
          <a:extLst>
            <a:ext uri="{FF2B5EF4-FFF2-40B4-BE49-F238E27FC236}">
              <a16:creationId xmlns:a16="http://schemas.microsoft.com/office/drawing/2014/main" id="{B9F75888-66DF-4F0E-BB5D-6EEF6B072230}"/>
            </a:ext>
          </a:extLst>
        </xdr:cNvPr>
        <xdr:cNvCxnSpPr/>
      </xdr:nvCxnSpPr>
      <xdr:spPr>
        <a:xfrm flipV="1">
          <a:off x="21323300" y="1072934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511" name="楕円 510">
          <a:extLst>
            <a:ext uri="{FF2B5EF4-FFF2-40B4-BE49-F238E27FC236}">
              <a16:creationId xmlns:a16="http://schemas.microsoft.com/office/drawing/2014/main" id="{73902B4E-A74B-4EC9-BA46-91B7B2C2EF5D}"/>
            </a:ext>
          </a:extLst>
        </xdr:cNvPr>
        <xdr:cNvSpPr/>
      </xdr:nvSpPr>
      <xdr:spPr>
        <a:xfrm>
          <a:off x="20383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101156</xdr:rowOff>
    </xdr:from>
    <xdr:to>
      <xdr:col>111</xdr:col>
      <xdr:colOff>177800</xdr:colOff>
      <xdr:row>62</xdr:row>
      <xdr:rowOff>105156</xdr:rowOff>
    </xdr:to>
    <xdr:cxnSp macro="">
      <xdr:nvCxnSpPr>
        <xdr:cNvPr id="512" name="直線コネクタ 511">
          <a:extLst>
            <a:ext uri="{FF2B5EF4-FFF2-40B4-BE49-F238E27FC236}">
              <a16:creationId xmlns:a16="http://schemas.microsoft.com/office/drawing/2014/main" id="{D25462FA-DC53-48B3-8089-BA8198B5004A}"/>
            </a:ext>
          </a:extLst>
        </xdr:cNvPr>
        <xdr:cNvCxnSpPr/>
      </xdr:nvCxnSpPr>
      <xdr:spPr>
        <a:xfrm flipV="1">
          <a:off x="20434300" y="1073105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59499</xdr:rowOff>
    </xdr:from>
    <xdr:to>
      <xdr:col>102</xdr:col>
      <xdr:colOff>165100</xdr:colOff>
      <xdr:row>62</xdr:row>
      <xdr:rowOff>161099</xdr:rowOff>
    </xdr:to>
    <xdr:sp macro="" textlink="">
      <xdr:nvSpPr>
        <xdr:cNvPr id="513" name="楕円 512">
          <a:extLst>
            <a:ext uri="{FF2B5EF4-FFF2-40B4-BE49-F238E27FC236}">
              <a16:creationId xmlns:a16="http://schemas.microsoft.com/office/drawing/2014/main" id="{FDC84C7B-D717-4FF1-81EA-2BDFB575B40E}"/>
            </a:ext>
          </a:extLst>
        </xdr:cNvPr>
        <xdr:cNvSpPr/>
      </xdr:nvSpPr>
      <xdr:spPr>
        <a:xfrm>
          <a:off x="19494500" y="106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105156</xdr:rowOff>
    </xdr:from>
    <xdr:to>
      <xdr:col>107</xdr:col>
      <xdr:colOff>50800</xdr:colOff>
      <xdr:row>62</xdr:row>
      <xdr:rowOff>110299</xdr:rowOff>
    </xdr:to>
    <xdr:cxnSp macro="">
      <xdr:nvCxnSpPr>
        <xdr:cNvPr id="514" name="直線コネクタ 513">
          <a:extLst>
            <a:ext uri="{FF2B5EF4-FFF2-40B4-BE49-F238E27FC236}">
              <a16:creationId xmlns:a16="http://schemas.microsoft.com/office/drawing/2014/main" id="{A262EF19-5B94-4B78-AC80-31160710E847}"/>
            </a:ext>
          </a:extLst>
        </xdr:cNvPr>
        <xdr:cNvCxnSpPr/>
      </xdr:nvCxnSpPr>
      <xdr:spPr>
        <a:xfrm flipV="1">
          <a:off x="19545300" y="1073505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60643</xdr:rowOff>
    </xdr:from>
    <xdr:to>
      <xdr:col>98</xdr:col>
      <xdr:colOff>38100</xdr:colOff>
      <xdr:row>62</xdr:row>
      <xdr:rowOff>162243</xdr:rowOff>
    </xdr:to>
    <xdr:sp macro="" textlink="">
      <xdr:nvSpPr>
        <xdr:cNvPr id="515" name="楕円 514">
          <a:extLst>
            <a:ext uri="{FF2B5EF4-FFF2-40B4-BE49-F238E27FC236}">
              <a16:creationId xmlns:a16="http://schemas.microsoft.com/office/drawing/2014/main" id="{89DDDA01-71EE-4E9A-B55D-3EC13C58DFB9}"/>
            </a:ext>
          </a:extLst>
        </xdr:cNvPr>
        <xdr:cNvSpPr/>
      </xdr:nvSpPr>
      <xdr:spPr>
        <a:xfrm>
          <a:off x="18605500" y="106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110299</xdr:rowOff>
    </xdr:from>
    <xdr:to>
      <xdr:col>102</xdr:col>
      <xdr:colOff>114300</xdr:colOff>
      <xdr:row>62</xdr:row>
      <xdr:rowOff>111443</xdr:rowOff>
    </xdr:to>
    <xdr:cxnSp macro="">
      <xdr:nvCxnSpPr>
        <xdr:cNvPr id="516" name="直線コネクタ 515">
          <a:extLst>
            <a:ext uri="{FF2B5EF4-FFF2-40B4-BE49-F238E27FC236}">
              <a16:creationId xmlns:a16="http://schemas.microsoft.com/office/drawing/2014/main" id="{E9D4D6FC-180E-4FE8-A42A-D6F2B30EE5DE}"/>
            </a:ext>
          </a:extLst>
        </xdr:cNvPr>
        <xdr:cNvCxnSpPr/>
      </xdr:nvCxnSpPr>
      <xdr:spPr>
        <a:xfrm flipV="1">
          <a:off x="18656300" y="1074019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7" name="n_1aveValue【保健センター・保健所】&#10;一人当たり面積">
          <a:extLst>
            <a:ext uri="{FF2B5EF4-FFF2-40B4-BE49-F238E27FC236}">
              <a16:creationId xmlns:a16="http://schemas.microsoft.com/office/drawing/2014/main" id="{76C68C57-CEC8-4C9F-B0E1-99F5CD281E2C}"/>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18" name="n_2aveValue【保健センター・保健所】&#10;一人当たり面積">
          <a:extLst>
            <a:ext uri="{FF2B5EF4-FFF2-40B4-BE49-F238E27FC236}">
              <a16:creationId xmlns:a16="http://schemas.microsoft.com/office/drawing/2014/main" id="{586028B6-56D1-46CB-B4E7-89330D42BF75}"/>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19" name="n_3aveValue【保健センター・保健所】&#10;一人当たり面積">
          <a:extLst>
            <a:ext uri="{FF2B5EF4-FFF2-40B4-BE49-F238E27FC236}">
              <a16:creationId xmlns:a16="http://schemas.microsoft.com/office/drawing/2014/main" id="{D966CA37-A0A3-4F67-95BF-D76CAE43AA1C}"/>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20" name="n_4aveValue【保健センター・保健所】&#10;一人当たり面積">
          <a:extLst>
            <a:ext uri="{FF2B5EF4-FFF2-40B4-BE49-F238E27FC236}">
              <a16:creationId xmlns:a16="http://schemas.microsoft.com/office/drawing/2014/main" id="{5434AB54-471B-4892-8F0C-55CFB8F4DF75}"/>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143083</xdr:rowOff>
    </xdr:from>
    <xdr:ext cx="469744" cy="259045"/>
    <xdr:sp macro="" textlink="">
      <xdr:nvSpPr>
        <xdr:cNvPr id="521" name="n_1mainValue【保健センター・保健所】&#10;一人当たり面積">
          <a:extLst>
            <a:ext uri="{FF2B5EF4-FFF2-40B4-BE49-F238E27FC236}">
              <a16:creationId xmlns:a16="http://schemas.microsoft.com/office/drawing/2014/main" id="{863E26E0-B3DC-44E9-A9D3-DA40D846FD13}"/>
            </a:ext>
          </a:extLst>
        </xdr:cNvPr>
        <xdr:cNvSpPr txBox="1"/>
      </xdr:nvSpPr>
      <xdr:spPr>
        <a:xfrm>
          <a:off x="21075727" y="1077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522" name="n_2mainValue【保健センター・保健所】&#10;一人当たり面積">
          <a:extLst>
            <a:ext uri="{FF2B5EF4-FFF2-40B4-BE49-F238E27FC236}">
              <a16:creationId xmlns:a16="http://schemas.microsoft.com/office/drawing/2014/main" id="{BA2F79AD-FC69-44A5-9C69-44D50C93C960}"/>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152226</xdr:rowOff>
    </xdr:from>
    <xdr:ext cx="469744" cy="259045"/>
    <xdr:sp macro="" textlink="">
      <xdr:nvSpPr>
        <xdr:cNvPr id="523" name="n_3mainValue【保健センター・保健所】&#10;一人当たり面積">
          <a:extLst>
            <a:ext uri="{FF2B5EF4-FFF2-40B4-BE49-F238E27FC236}">
              <a16:creationId xmlns:a16="http://schemas.microsoft.com/office/drawing/2014/main" id="{4E05FC47-8D2F-4C3B-BC20-9D569254DC9F}"/>
            </a:ext>
          </a:extLst>
        </xdr:cNvPr>
        <xdr:cNvSpPr txBox="1"/>
      </xdr:nvSpPr>
      <xdr:spPr>
        <a:xfrm>
          <a:off x="19310427" y="1078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153370</xdr:rowOff>
    </xdr:from>
    <xdr:ext cx="469744" cy="259045"/>
    <xdr:sp macro="" textlink="">
      <xdr:nvSpPr>
        <xdr:cNvPr id="524" name="n_4mainValue【保健センター・保健所】&#10;一人当たり面積">
          <a:extLst>
            <a:ext uri="{FF2B5EF4-FFF2-40B4-BE49-F238E27FC236}">
              <a16:creationId xmlns:a16="http://schemas.microsoft.com/office/drawing/2014/main" id="{78BD102C-52FF-4661-9451-9A3136C79EA6}"/>
            </a:ext>
          </a:extLst>
        </xdr:cNvPr>
        <xdr:cNvSpPr txBox="1"/>
      </xdr:nvSpPr>
      <xdr:spPr>
        <a:xfrm>
          <a:off x="18421427" y="1078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A6B2182A-9DC7-45A1-8FCA-5AE4153680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E8C05467-FBB7-4C7A-B628-CFF93C3452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28687179-9AE2-4A80-BE2E-B1DBCACCB0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838BCB83-BCF6-40E4-9153-D43E6F783B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DEF23CE1-0E0B-473C-B20C-71EAF7F229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15F4F19F-B81F-4FC0-99BC-D99FC10101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8B162B12-E531-42FE-863A-C246965B44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188DFB63-5CC1-4445-961C-AC6E12B2F7A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4EFA064B-B98F-4742-81EF-E3CEFC3B5D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F5D2228D-32CB-4198-B6BB-1D7C20EA2E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1DB54EC2-F07A-4C25-95EF-BDA886F235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FAE3E89E-6094-432C-BCEA-C048AEAB7B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A52C968B-C447-4AAB-9DCC-85BA47782E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8FC103BB-CC4E-4C0E-AD40-45559DD482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3547FC96-EEC6-49B3-BAD1-DADFDAEF25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5B01E48F-F4B6-43FB-8EE5-E241EBECD6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9E0B21D9-16D4-4B0E-AF63-E6EDEE6044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708C266E-E279-464C-9C55-B96FEE8C16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E4281361-AB5D-4FC1-9E7C-645DDFC639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A26CA989-E08A-49C6-99A0-89B2698843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60504E29-ECEA-4F0C-9A75-0895A5175D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8E100D04-AE4A-46E7-A492-CCC6177A31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F422E461-BF87-4014-B67A-3A8CAC285A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F0497B70-1E6B-4C68-B28E-9E338F5EDAB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1EC192A8-F262-4191-B2C4-A8FF63B24E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BB7E0409-473A-43BE-B32D-79243D4F11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F8B0CC57-3CA5-4110-877E-12EF432E189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E68468BE-6A38-4B46-AA21-16BED94D04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F6F6737D-D687-49BF-AAE7-E5B9C641C80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FEC5905A-BD6F-4900-8988-C8A5119DE3E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03235961-8768-46AD-8AB0-7A6AD579D0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4FEEDE50-4013-4713-8916-3D0083F3C65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0B8AAC84-323B-424B-9E67-BFC7762867B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FC0D86F0-8B98-423E-A174-574F8CA4672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4C1226CC-EF0E-47F9-936A-780072AB43D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0DD10BE8-AAB3-46D7-9E63-59A389B9A4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79308B2B-8223-4EF4-A9AB-8DBBACA5D7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A4F0C61D-1370-4CDC-9F55-AF50029D302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1EA26823-EAB0-4A9E-A231-8F63305A91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A14FE46A-3AEE-4B52-8B8F-B3A9CD8269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C84734F6-814C-4B17-8E9B-190B5BECF1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7473C6D5-6C21-42CD-BF42-759F415FCCA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2131031F-D825-4F40-A3C5-DC340402416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ED00131E-D103-4587-98D6-0CE7964E52B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9" name="【庁舎】&#10;有形固定資産減価償却率最大値テキスト">
          <a:extLst>
            <a:ext uri="{FF2B5EF4-FFF2-40B4-BE49-F238E27FC236}">
              <a16:creationId xmlns:a16="http://schemas.microsoft.com/office/drawing/2014/main" id="{B14FA021-5D4F-4A90-BD09-DD0160EEE70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0" name="直線コネクタ 569">
          <a:extLst>
            <a:ext uri="{FF2B5EF4-FFF2-40B4-BE49-F238E27FC236}">
              <a16:creationId xmlns:a16="http://schemas.microsoft.com/office/drawing/2014/main" id="{05E9BFE3-8C2C-4800-B58C-6F491E88C47F}"/>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1" name="【庁舎】&#10;有形固定資産減価償却率平均値テキスト">
          <a:extLst>
            <a:ext uri="{FF2B5EF4-FFF2-40B4-BE49-F238E27FC236}">
              <a16:creationId xmlns:a16="http://schemas.microsoft.com/office/drawing/2014/main" id="{B6756D7C-293C-49EA-80AB-A2ABC2349FC1}"/>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2" name="フローチャート: 判断 571">
          <a:extLst>
            <a:ext uri="{FF2B5EF4-FFF2-40B4-BE49-F238E27FC236}">
              <a16:creationId xmlns:a16="http://schemas.microsoft.com/office/drawing/2014/main" id="{57C0CB2E-D579-4863-AF31-219B950A4696}"/>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3" name="フローチャート: 判断 572">
          <a:extLst>
            <a:ext uri="{FF2B5EF4-FFF2-40B4-BE49-F238E27FC236}">
              <a16:creationId xmlns:a16="http://schemas.microsoft.com/office/drawing/2014/main" id="{D21D5D36-A860-49F1-B234-7F33665600DF}"/>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4" name="フローチャート: 判断 573">
          <a:extLst>
            <a:ext uri="{FF2B5EF4-FFF2-40B4-BE49-F238E27FC236}">
              <a16:creationId xmlns:a16="http://schemas.microsoft.com/office/drawing/2014/main" id="{6F15BA42-3B2B-4F4F-9222-CE5C0DF59F45}"/>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5" name="フローチャート: 判断 574">
          <a:extLst>
            <a:ext uri="{FF2B5EF4-FFF2-40B4-BE49-F238E27FC236}">
              <a16:creationId xmlns:a16="http://schemas.microsoft.com/office/drawing/2014/main" id="{ED1CC419-5DDE-4630-926D-B95AC77B090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6" name="フローチャート: 判断 575">
          <a:extLst>
            <a:ext uri="{FF2B5EF4-FFF2-40B4-BE49-F238E27FC236}">
              <a16:creationId xmlns:a16="http://schemas.microsoft.com/office/drawing/2014/main" id="{0428C61B-3A45-42BD-B1AD-2034C3181141}"/>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6619183C-1703-4A9D-A9B7-71BB657F99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0483D5F-5765-4151-97A0-B782A04C2D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C30B960-1D82-4DB0-BE55-4F9559BA6D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6ADE768-8432-418B-AB39-26284E76C6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848BF25-3845-4C9C-BE35-DA60C7E06D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100512</xdr:rowOff>
    </xdr:from>
    <xdr:to>
      <xdr:col>85</xdr:col>
      <xdr:colOff>177800</xdr:colOff>
      <xdr:row>109</xdr:row>
      <xdr:rowOff>30662</xdr:rowOff>
    </xdr:to>
    <xdr:sp macro="" textlink="">
      <xdr:nvSpPr>
        <xdr:cNvPr id="582" name="楕円 581">
          <a:extLst>
            <a:ext uri="{FF2B5EF4-FFF2-40B4-BE49-F238E27FC236}">
              <a16:creationId xmlns:a16="http://schemas.microsoft.com/office/drawing/2014/main" id="{AAA75A18-8B38-42CA-960F-085803B55827}"/>
            </a:ext>
          </a:extLst>
        </xdr:cNvPr>
        <xdr:cNvSpPr/>
      </xdr:nvSpPr>
      <xdr:spPr>
        <a:xfrm>
          <a:off x="162687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15439</xdr:rowOff>
    </xdr:from>
    <xdr:ext cx="405111" cy="259045"/>
    <xdr:sp macro="" textlink="">
      <xdr:nvSpPr>
        <xdr:cNvPr id="583" name="【庁舎】&#10;有形固定資産減価償却率該当値テキスト">
          <a:extLst>
            <a:ext uri="{FF2B5EF4-FFF2-40B4-BE49-F238E27FC236}">
              <a16:creationId xmlns:a16="http://schemas.microsoft.com/office/drawing/2014/main" id="{856743C0-79C9-4DF6-AA38-91139114449C}"/>
            </a:ext>
          </a:extLst>
        </xdr:cNvPr>
        <xdr:cNvSpPr txBox="1"/>
      </xdr:nvSpPr>
      <xdr:spPr>
        <a:xfrm>
          <a:off x="16357600" y="1853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584" name="楕円 583">
          <a:extLst>
            <a:ext uri="{FF2B5EF4-FFF2-40B4-BE49-F238E27FC236}">
              <a16:creationId xmlns:a16="http://schemas.microsoft.com/office/drawing/2014/main" id="{A5AF6FB6-65E6-48A5-8937-A1EDD31EF913}"/>
            </a:ext>
          </a:extLst>
        </xdr:cNvPr>
        <xdr:cNvSpPr/>
      </xdr:nvSpPr>
      <xdr:spPr>
        <a:xfrm>
          <a:off x="15430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151312</xdr:rowOff>
    </xdr:from>
    <xdr:to>
      <xdr:col>85</xdr:col>
      <xdr:colOff>127000</xdr:colOff>
      <xdr:row>108</xdr:row>
      <xdr:rowOff>151312</xdr:rowOff>
    </xdr:to>
    <xdr:cxnSp macro="">
      <xdr:nvCxnSpPr>
        <xdr:cNvPr id="585" name="直線コネクタ 584">
          <a:extLst>
            <a:ext uri="{FF2B5EF4-FFF2-40B4-BE49-F238E27FC236}">
              <a16:creationId xmlns:a16="http://schemas.microsoft.com/office/drawing/2014/main" id="{293469FA-C222-4DF9-A8EE-6F35D9006EE8}"/>
            </a:ext>
          </a:extLst>
        </xdr:cNvPr>
        <xdr:cNvCxnSpPr/>
      </xdr:nvCxnSpPr>
      <xdr:spPr>
        <a:xfrm>
          <a:off x="15481300" y="1866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67855</xdr:rowOff>
    </xdr:from>
    <xdr:to>
      <xdr:col>76</xdr:col>
      <xdr:colOff>165100</xdr:colOff>
      <xdr:row>108</xdr:row>
      <xdr:rowOff>169455</xdr:rowOff>
    </xdr:to>
    <xdr:sp macro="" textlink="">
      <xdr:nvSpPr>
        <xdr:cNvPr id="586" name="楕円 585">
          <a:extLst>
            <a:ext uri="{FF2B5EF4-FFF2-40B4-BE49-F238E27FC236}">
              <a16:creationId xmlns:a16="http://schemas.microsoft.com/office/drawing/2014/main" id="{02559F3B-B43B-4943-BBA8-424CBBC1020C}"/>
            </a:ext>
          </a:extLst>
        </xdr:cNvPr>
        <xdr:cNvSpPr/>
      </xdr:nvSpPr>
      <xdr:spPr>
        <a:xfrm>
          <a:off x="14541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118655</xdr:rowOff>
    </xdr:from>
    <xdr:to>
      <xdr:col>81</xdr:col>
      <xdr:colOff>50800</xdr:colOff>
      <xdr:row>108</xdr:row>
      <xdr:rowOff>151312</xdr:rowOff>
    </xdr:to>
    <xdr:cxnSp macro="">
      <xdr:nvCxnSpPr>
        <xdr:cNvPr id="587" name="直線コネクタ 586">
          <a:extLst>
            <a:ext uri="{FF2B5EF4-FFF2-40B4-BE49-F238E27FC236}">
              <a16:creationId xmlns:a16="http://schemas.microsoft.com/office/drawing/2014/main" id="{2D2288CE-B00D-40A7-98EC-E82EFA2D2C3C}"/>
            </a:ext>
          </a:extLst>
        </xdr:cNvPr>
        <xdr:cNvCxnSpPr/>
      </xdr:nvCxnSpPr>
      <xdr:spPr>
        <a:xfrm>
          <a:off x="14592300" y="186352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33564</xdr:rowOff>
    </xdr:from>
    <xdr:to>
      <xdr:col>72</xdr:col>
      <xdr:colOff>38100</xdr:colOff>
      <xdr:row>108</xdr:row>
      <xdr:rowOff>135164</xdr:rowOff>
    </xdr:to>
    <xdr:sp macro="" textlink="">
      <xdr:nvSpPr>
        <xdr:cNvPr id="588" name="楕円 587">
          <a:extLst>
            <a:ext uri="{FF2B5EF4-FFF2-40B4-BE49-F238E27FC236}">
              <a16:creationId xmlns:a16="http://schemas.microsoft.com/office/drawing/2014/main" id="{B0B4ADB1-700E-4A4C-95F1-13E7E5497D6A}"/>
            </a:ext>
          </a:extLst>
        </xdr:cNvPr>
        <xdr:cNvSpPr/>
      </xdr:nvSpPr>
      <xdr:spPr>
        <a:xfrm>
          <a:off x="1365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84364</xdr:rowOff>
    </xdr:from>
    <xdr:to>
      <xdr:col>76</xdr:col>
      <xdr:colOff>114300</xdr:colOff>
      <xdr:row>108</xdr:row>
      <xdr:rowOff>118655</xdr:rowOff>
    </xdr:to>
    <xdr:cxnSp macro="">
      <xdr:nvCxnSpPr>
        <xdr:cNvPr id="589" name="直線コネクタ 588">
          <a:extLst>
            <a:ext uri="{FF2B5EF4-FFF2-40B4-BE49-F238E27FC236}">
              <a16:creationId xmlns:a16="http://schemas.microsoft.com/office/drawing/2014/main" id="{C5C9F7E9-EDE8-4F76-BB08-D109978FBBA6}"/>
            </a:ext>
          </a:extLst>
        </xdr:cNvPr>
        <xdr:cNvCxnSpPr/>
      </xdr:nvCxnSpPr>
      <xdr:spPr>
        <a:xfrm>
          <a:off x="13703300" y="18600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590" name="楕円 589">
          <a:extLst>
            <a:ext uri="{FF2B5EF4-FFF2-40B4-BE49-F238E27FC236}">
              <a16:creationId xmlns:a16="http://schemas.microsoft.com/office/drawing/2014/main" id="{804F9549-E612-4662-A448-59E10DA0FEA3}"/>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84364</xdr:rowOff>
    </xdr:to>
    <xdr:cxnSp macro="">
      <xdr:nvCxnSpPr>
        <xdr:cNvPr id="591" name="直線コネクタ 590">
          <a:extLst>
            <a:ext uri="{FF2B5EF4-FFF2-40B4-BE49-F238E27FC236}">
              <a16:creationId xmlns:a16="http://schemas.microsoft.com/office/drawing/2014/main" id="{78CD5DDC-F3D3-45CE-90B1-B5951ACF04CD}"/>
            </a:ext>
          </a:extLst>
        </xdr:cNvPr>
        <xdr:cNvCxnSpPr/>
      </xdr:nvCxnSpPr>
      <xdr:spPr>
        <a:xfrm>
          <a:off x="12814300" y="185683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2" name="n_1aveValue【庁舎】&#10;有形固定資産減価償却率">
          <a:extLst>
            <a:ext uri="{FF2B5EF4-FFF2-40B4-BE49-F238E27FC236}">
              <a16:creationId xmlns:a16="http://schemas.microsoft.com/office/drawing/2014/main" id="{A384C3CD-C49C-44DB-81B0-EFA999AC0689}"/>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3" name="n_2aveValue【庁舎】&#10;有形固定資産減価償却率">
          <a:extLst>
            <a:ext uri="{FF2B5EF4-FFF2-40B4-BE49-F238E27FC236}">
              <a16:creationId xmlns:a16="http://schemas.microsoft.com/office/drawing/2014/main" id="{B19E6A95-9D59-4F9E-AA3F-C6D53F3D0352}"/>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4" name="n_3aveValue【庁舎】&#10;有形固定資産減価償却率">
          <a:extLst>
            <a:ext uri="{FF2B5EF4-FFF2-40B4-BE49-F238E27FC236}">
              <a16:creationId xmlns:a16="http://schemas.microsoft.com/office/drawing/2014/main" id="{62780AF4-501D-4CFA-963C-A9FCF90114CF}"/>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5" name="n_4aveValue【庁舎】&#10;有形固定資産減価償却率">
          <a:extLst>
            <a:ext uri="{FF2B5EF4-FFF2-40B4-BE49-F238E27FC236}">
              <a16:creationId xmlns:a16="http://schemas.microsoft.com/office/drawing/2014/main" id="{F6382E32-B462-4DEB-8500-A59A5BDECF22}"/>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596" name="n_1mainValue【庁舎】&#10;有形固定資産減価償却率">
          <a:extLst>
            <a:ext uri="{FF2B5EF4-FFF2-40B4-BE49-F238E27FC236}">
              <a16:creationId xmlns:a16="http://schemas.microsoft.com/office/drawing/2014/main" id="{CB518531-9CB3-4E71-B347-EC835C996A87}"/>
            </a:ext>
          </a:extLst>
        </xdr:cNvPr>
        <xdr:cNvSpPr txBox="1"/>
      </xdr:nvSpPr>
      <xdr:spPr>
        <a:xfrm>
          <a:off x="152660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160582</xdr:rowOff>
    </xdr:from>
    <xdr:ext cx="405111" cy="259045"/>
    <xdr:sp macro="" textlink="">
      <xdr:nvSpPr>
        <xdr:cNvPr id="597" name="n_2mainValue【庁舎】&#10;有形固定資産減価償却率">
          <a:extLst>
            <a:ext uri="{FF2B5EF4-FFF2-40B4-BE49-F238E27FC236}">
              <a16:creationId xmlns:a16="http://schemas.microsoft.com/office/drawing/2014/main" id="{E86BD94B-4F6C-4548-8AD0-776F65BD6B6C}"/>
            </a:ext>
          </a:extLst>
        </xdr:cNvPr>
        <xdr:cNvSpPr txBox="1"/>
      </xdr:nvSpPr>
      <xdr:spPr>
        <a:xfrm>
          <a:off x="14389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126291</xdr:rowOff>
    </xdr:from>
    <xdr:ext cx="405111" cy="259045"/>
    <xdr:sp macro="" textlink="">
      <xdr:nvSpPr>
        <xdr:cNvPr id="598" name="n_3mainValue【庁舎】&#10;有形固定資産減価償却率">
          <a:extLst>
            <a:ext uri="{FF2B5EF4-FFF2-40B4-BE49-F238E27FC236}">
              <a16:creationId xmlns:a16="http://schemas.microsoft.com/office/drawing/2014/main" id="{5F9639E7-E00E-44AD-8F0B-CC621DB66EA2}"/>
            </a:ext>
          </a:extLst>
        </xdr:cNvPr>
        <xdr:cNvSpPr txBox="1"/>
      </xdr:nvSpPr>
      <xdr:spPr>
        <a:xfrm>
          <a:off x="13500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599" name="n_4mainValue【庁舎】&#10;有形固定資産減価償却率">
          <a:extLst>
            <a:ext uri="{FF2B5EF4-FFF2-40B4-BE49-F238E27FC236}">
              <a16:creationId xmlns:a16="http://schemas.microsoft.com/office/drawing/2014/main" id="{3977AAD1-59B5-4B02-BAF7-668DD33FFB57}"/>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9DD16363-5C7F-4474-A710-2F7D04DAC7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34FF2CBA-A5E6-485B-A2B2-6287F4A37B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7CF9B7E2-E561-402C-B060-A98154A738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952327FF-C4B3-426E-A1F9-93FFADC666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C3877F90-05E7-4446-80D9-6A5E1DF6A1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3B9CC528-DEAA-4320-AF31-CEC1251C88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77CD4C4C-2390-4FBE-88AC-98E84F0231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EA4C992B-A430-4613-87B6-ECE257B6DC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E36B61C-9540-455B-9721-2175D3C5BA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48A20E79-7074-493C-8197-BD32DFC2D7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FF1AA58E-C8B5-45CD-9A28-6E2C5E17FCD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71E42E42-108C-47D5-94EA-E1EBB2370A2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8F317AB6-9E24-4182-95E1-4C1A9FD1D24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1108DA8A-8EE5-4B2F-8CF2-64C549D11D6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AC98FC43-C3CE-454D-BDC7-759932E7AE5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A82678FC-397E-4D72-9940-CDA91BE750C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E3C132C3-DEDF-410B-9EF1-BC161E7446E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a:extLst>
            <a:ext uri="{FF2B5EF4-FFF2-40B4-BE49-F238E27FC236}">
              <a16:creationId xmlns:a16="http://schemas.microsoft.com/office/drawing/2014/main" id="{AD131E63-EF51-434D-AB85-E73CD3A4BCC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66BE049E-763E-4C16-ADCC-F4FE4992E27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a:extLst>
            <a:ext uri="{FF2B5EF4-FFF2-40B4-BE49-F238E27FC236}">
              <a16:creationId xmlns:a16="http://schemas.microsoft.com/office/drawing/2014/main" id="{A60FDAD9-2EE3-459F-856C-D8101EB78A5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759DA7D9-897E-40E0-B128-A4CB4E49B1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6835F1EF-C5FC-4797-AEC5-6ADC5C72A7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28919D32-C778-4729-895C-0004E20203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3" name="直線コネクタ 622">
          <a:extLst>
            <a:ext uri="{FF2B5EF4-FFF2-40B4-BE49-F238E27FC236}">
              <a16:creationId xmlns:a16="http://schemas.microsoft.com/office/drawing/2014/main" id="{AC506C19-E525-4071-92FD-DE89BE8EA34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4" name="【庁舎】&#10;一人当たり面積最小値テキスト">
          <a:extLst>
            <a:ext uri="{FF2B5EF4-FFF2-40B4-BE49-F238E27FC236}">
              <a16:creationId xmlns:a16="http://schemas.microsoft.com/office/drawing/2014/main" id="{49D0A403-1CD6-4AB2-A247-1A5D3FE310FB}"/>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5" name="直線コネクタ 624">
          <a:extLst>
            <a:ext uri="{FF2B5EF4-FFF2-40B4-BE49-F238E27FC236}">
              <a16:creationId xmlns:a16="http://schemas.microsoft.com/office/drawing/2014/main" id="{6A4E8AA4-E71D-49D3-98B0-0C9F8BF2975E}"/>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6" name="【庁舎】&#10;一人当たり面積最大値テキスト">
          <a:extLst>
            <a:ext uri="{FF2B5EF4-FFF2-40B4-BE49-F238E27FC236}">
              <a16:creationId xmlns:a16="http://schemas.microsoft.com/office/drawing/2014/main" id="{3DA2BE1C-C609-4451-B109-7ADBD4ACB84D}"/>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7" name="直線コネクタ 626">
          <a:extLst>
            <a:ext uri="{FF2B5EF4-FFF2-40B4-BE49-F238E27FC236}">
              <a16:creationId xmlns:a16="http://schemas.microsoft.com/office/drawing/2014/main" id="{E6D53499-B664-41FE-8ED6-3727764C5374}"/>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8" name="【庁舎】&#10;一人当たり面積平均値テキスト">
          <a:extLst>
            <a:ext uri="{FF2B5EF4-FFF2-40B4-BE49-F238E27FC236}">
              <a16:creationId xmlns:a16="http://schemas.microsoft.com/office/drawing/2014/main" id="{F67F2B6C-341A-4AD4-96DE-1EFAA7971E04}"/>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9" name="フローチャート: 判断 628">
          <a:extLst>
            <a:ext uri="{FF2B5EF4-FFF2-40B4-BE49-F238E27FC236}">
              <a16:creationId xmlns:a16="http://schemas.microsoft.com/office/drawing/2014/main" id="{9DC54850-2CA6-4B2C-8AE0-2C56D15B2137}"/>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0" name="フローチャート: 判断 629">
          <a:extLst>
            <a:ext uri="{FF2B5EF4-FFF2-40B4-BE49-F238E27FC236}">
              <a16:creationId xmlns:a16="http://schemas.microsoft.com/office/drawing/2014/main" id="{DA3E9CC1-A197-40D5-A2AC-40DB51441A11}"/>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1" name="フローチャート: 判断 630">
          <a:extLst>
            <a:ext uri="{FF2B5EF4-FFF2-40B4-BE49-F238E27FC236}">
              <a16:creationId xmlns:a16="http://schemas.microsoft.com/office/drawing/2014/main" id="{97B9F34F-A280-40BF-95C9-7A018635116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2" name="フローチャート: 判断 631">
          <a:extLst>
            <a:ext uri="{FF2B5EF4-FFF2-40B4-BE49-F238E27FC236}">
              <a16:creationId xmlns:a16="http://schemas.microsoft.com/office/drawing/2014/main" id="{C11E8176-E960-43FF-A4E3-84A71EF32BDC}"/>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3" name="フローチャート: 判断 632">
          <a:extLst>
            <a:ext uri="{FF2B5EF4-FFF2-40B4-BE49-F238E27FC236}">
              <a16:creationId xmlns:a16="http://schemas.microsoft.com/office/drawing/2014/main" id="{25DC7498-12F0-46D6-8361-DB50597B95B8}"/>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74BDC92-EEAC-4780-92C9-376F8643C4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57DC9039-76B1-4E19-AC0A-7990CE3D78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39D10D2-B44C-4DA3-A765-38EB3A8795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8D2D25AB-7F17-4ADB-ABF2-52D5EC8F58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14427AD-AE89-4720-8B8E-6A5F86A491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9" name="楕円 638">
          <a:extLst>
            <a:ext uri="{FF2B5EF4-FFF2-40B4-BE49-F238E27FC236}">
              <a16:creationId xmlns:a16="http://schemas.microsoft.com/office/drawing/2014/main" id="{8B9897A6-7381-48A6-933B-9A1651123F7A}"/>
            </a:ext>
          </a:extLst>
        </xdr:cNvPr>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640" name="【庁舎】&#10;一人当たり面積該当値テキスト">
          <a:extLst>
            <a:ext uri="{FF2B5EF4-FFF2-40B4-BE49-F238E27FC236}">
              <a16:creationId xmlns:a16="http://schemas.microsoft.com/office/drawing/2014/main" id="{33A79CE5-890F-4A2F-B00C-E4031E91C8CE}"/>
            </a:ext>
          </a:extLst>
        </xdr:cNvPr>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110362</xdr:rowOff>
    </xdr:from>
    <xdr:to>
      <xdr:col>112</xdr:col>
      <xdr:colOff>38100</xdr:colOff>
      <xdr:row>107</xdr:row>
      <xdr:rowOff>40512</xdr:rowOff>
    </xdr:to>
    <xdr:sp macro="" textlink="">
      <xdr:nvSpPr>
        <xdr:cNvPr id="641" name="楕円 640">
          <a:extLst>
            <a:ext uri="{FF2B5EF4-FFF2-40B4-BE49-F238E27FC236}">
              <a16:creationId xmlns:a16="http://schemas.microsoft.com/office/drawing/2014/main" id="{F87A7DFB-39E4-4634-8E0E-A7C63913FF96}"/>
            </a:ext>
          </a:extLst>
        </xdr:cNvPr>
        <xdr:cNvSpPr/>
      </xdr:nvSpPr>
      <xdr:spPr>
        <a:xfrm>
          <a:off x="21272500" y="182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161162</xdr:rowOff>
    </xdr:to>
    <xdr:cxnSp macro="">
      <xdr:nvCxnSpPr>
        <xdr:cNvPr id="642" name="直線コネクタ 641">
          <a:extLst>
            <a:ext uri="{FF2B5EF4-FFF2-40B4-BE49-F238E27FC236}">
              <a16:creationId xmlns:a16="http://schemas.microsoft.com/office/drawing/2014/main" id="{D5C24DF1-D150-4BD5-B1C6-40E69258296F}"/>
            </a:ext>
          </a:extLst>
        </xdr:cNvPr>
        <xdr:cNvCxnSpPr/>
      </xdr:nvCxnSpPr>
      <xdr:spPr>
        <a:xfrm flipV="1">
          <a:off x="21323300" y="18329911"/>
          <a:ext cx="8382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43" name="楕円 642">
          <a:extLst>
            <a:ext uri="{FF2B5EF4-FFF2-40B4-BE49-F238E27FC236}">
              <a16:creationId xmlns:a16="http://schemas.microsoft.com/office/drawing/2014/main" id="{6CFD4F0D-4BD3-4773-B502-BD72C19747FC}"/>
            </a:ext>
          </a:extLst>
        </xdr:cNvPr>
        <xdr:cNvSpPr/>
      </xdr:nvSpPr>
      <xdr:spPr>
        <a:xfrm>
          <a:off x="2038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161162</xdr:rowOff>
    </xdr:from>
    <xdr:to>
      <xdr:col>111</xdr:col>
      <xdr:colOff>177800</xdr:colOff>
      <xdr:row>107</xdr:row>
      <xdr:rowOff>0</xdr:rowOff>
    </xdr:to>
    <xdr:cxnSp macro="">
      <xdr:nvCxnSpPr>
        <xdr:cNvPr id="644" name="直線コネクタ 643">
          <a:extLst>
            <a:ext uri="{FF2B5EF4-FFF2-40B4-BE49-F238E27FC236}">
              <a16:creationId xmlns:a16="http://schemas.microsoft.com/office/drawing/2014/main" id="{6303BA78-495D-48A3-979F-D925B66BE4CE}"/>
            </a:ext>
          </a:extLst>
        </xdr:cNvPr>
        <xdr:cNvCxnSpPr/>
      </xdr:nvCxnSpPr>
      <xdr:spPr>
        <a:xfrm flipV="1">
          <a:off x="20434300" y="18334862"/>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133986</xdr:rowOff>
    </xdr:from>
    <xdr:to>
      <xdr:col>102</xdr:col>
      <xdr:colOff>165100</xdr:colOff>
      <xdr:row>107</xdr:row>
      <xdr:rowOff>64136</xdr:rowOff>
    </xdr:to>
    <xdr:sp macro="" textlink="">
      <xdr:nvSpPr>
        <xdr:cNvPr id="645" name="楕円 644">
          <a:extLst>
            <a:ext uri="{FF2B5EF4-FFF2-40B4-BE49-F238E27FC236}">
              <a16:creationId xmlns:a16="http://schemas.microsoft.com/office/drawing/2014/main" id="{1204E86F-0AB4-4B17-A2FC-9BDF8B32A322}"/>
            </a:ext>
          </a:extLst>
        </xdr:cNvPr>
        <xdr:cNvSpPr/>
      </xdr:nvSpPr>
      <xdr:spPr>
        <a:xfrm>
          <a:off x="19494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0</xdr:rowOff>
    </xdr:from>
    <xdr:to>
      <xdr:col>107</xdr:col>
      <xdr:colOff>50800</xdr:colOff>
      <xdr:row>107</xdr:row>
      <xdr:rowOff>13336</xdr:rowOff>
    </xdr:to>
    <xdr:cxnSp macro="">
      <xdr:nvCxnSpPr>
        <xdr:cNvPr id="646" name="直線コネクタ 645">
          <a:extLst>
            <a:ext uri="{FF2B5EF4-FFF2-40B4-BE49-F238E27FC236}">
              <a16:creationId xmlns:a16="http://schemas.microsoft.com/office/drawing/2014/main" id="{5CB17B39-D925-49E9-8D35-202C599D20FC}"/>
            </a:ext>
          </a:extLst>
        </xdr:cNvPr>
        <xdr:cNvCxnSpPr/>
      </xdr:nvCxnSpPr>
      <xdr:spPr>
        <a:xfrm flipV="1">
          <a:off x="19545300" y="183451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137413</xdr:rowOff>
    </xdr:from>
    <xdr:to>
      <xdr:col>98</xdr:col>
      <xdr:colOff>38100</xdr:colOff>
      <xdr:row>107</xdr:row>
      <xdr:rowOff>67563</xdr:rowOff>
    </xdr:to>
    <xdr:sp macro="" textlink="">
      <xdr:nvSpPr>
        <xdr:cNvPr id="647" name="楕円 646">
          <a:extLst>
            <a:ext uri="{FF2B5EF4-FFF2-40B4-BE49-F238E27FC236}">
              <a16:creationId xmlns:a16="http://schemas.microsoft.com/office/drawing/2014/main" id="{69482053-E5C6-4897-AFF1-B62B95D9F094}"/>
            </a:ext>
          </a:extLst>
        </xdr:cNvPr>
        <xdr:cNvSpPr/>
      </xdr:nvSpPr>
      <xdr:spPr>
        <a:xfrm>
          <a:off x="18605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13336</xdr:rowOff>
    </xdr:from>
    <xdr:to>
      <xdr:col>102</xdr:col>
      <xdr:colOff>114300</xdr:colOff>
      <xdr:row>107</xdr:row>
      <xdr:rowOff>16763</xdr:rowOff>
    </xdr:to>
    <xdr:cxnSp macro="">
      <xdr:nvCxnSpPr>
        <xdr:cNvPr id="648" name="直線コネクタ 647">
          <a:extLst>
            <a:ext uri="{FF2B5EF4-FFF2-40B4-BE49-F238E27FC236}">
              <a16:creationId xmlns:a16="http://schemas.microsoft.com/office/drawing/2014/main" id="{74E74871-4A99-4ECE-91AF-F53F08B33EAF}"/>
            </a:ext>
          </a:extLst>
        </xdr:cNvPr>
        <xdr:cNvCxnSpPr/>
      </xdr:nvCxnSpPr>
      <xdr:spPr>
        <a:xfrm flipV="1">
          <a:off x="18656300" y="1835848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49" name="n_1aveValue【庁舎】&#10;一人当たり面積">
          <a:extLst>
            <a:ext uri="{FF2B5EF4-FFF2-40B4-BE49-F238E27FC236}">
              <a16:creationId xmlns:a16="http://schemas.microsoft.com/office/drawing/2014/main" id="{DCDB9812-D392-43A5-BA4B-F4D5A74ACBA8}"/>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0" name="n_2aveValue【庁舎】&#10;一人当たり面積">
          <a:extLst>
            <a:ext uri="{FF2B5EF4-FFF2-40B4-BE49-F238E27FC236}">
              <a16:creationId xmlns:a16="http://schemas.microsoft.com/office/drawing/2014/main" id="{F639C530-D5F9-4120-9FD2-66F2E492EBF5}"/>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1" name="n_3aveValue【庁舎】&#10;一人当たり面積">
          <a:extLst>
            <a:ext uri="{FF2B5EF4-FFF2-40B4-BE49-F238E27FC236}">
              <a16:creationId xmlns:a16="http://schemas.microsoft.com/office/drawing/2014/main" id="{41A2901C-E572-4842-80DC-F602501A9E84}"/>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2" name="n_4aveValue【庁舎】&#10;一人当たり面積">
          <a:extLst>
            <a:ext uri="{FF2B5EF4-FFF2-40B4-BE49-F238E27FC236}">
              <a16:creationId xmlns:a16="http://schemas.microsoft.com/office/drawing/2014/main" id="{6FCDC72E-F2D7-48FC-ADD9-5EB42F942661}"/>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31639</xdr:rowOff>
    </xdr:from>
    <xdr:ext cx="469744" cy="259045"/>
    <xdr:sp macro="" textlink="">
      <xdr:nvSpPr>
        <xdr:cNvPr id="653" name="n_1mainValue【庁舎】&#10;一人当たり面積">
          <a:extLst>
            <a:ext uri="{FF2B5EF4-FFF2-40B4-BE49-F238E27FC236}">
              <a16:creationId xmlns:a16="http://schemas.microsoft.com/office/drawing/2014/main" id="{5BAC7FF6-C865-40E4-B22C-02FAC8D89121}"/>
            </a:ext>
          </a:extLst>
        </xdr:cNvPr>
        <xdr:cNvSpPr txBox="1"/>
      </xdr:nvSpPr>
      <xdr:spPr>
        <a:xfrm>
          <a:off x="21075727" y="183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654" name="n_2mainValue【庁舎】&#10;一人当たり面積">
          <a:extLst>
            <a:ext uri="{FF2B5EF4-FFF2-40B4-BE49-F238E27FC236}">
              <a16:creationId xmlns:a16="http://schemas.microsoft.com/office/drawing/2014/main" id="{9F9109F3-949B-41BC-A74B-3FC28F25166F}"/>
            </a:ext>
          </a:extLst>
        </xdr:cNvPr>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55263</xdr:rowOff>
    </xdr:from>
    <xdr:ext cx="469744" cy="259045"/>
    <xdr:sp macro="" textlink="">
      <xdr:nvSpPr>
        <xdr:cNvPr id="655" name="n_3mainValue【庁舎】&#10;一人当たり面積">
          <a:extLst>
            <a:ext uri="{FF2B5EF4-FFF2-40B4-BE49-F238E27FC236}">
              <a16:creationId xmlns:a16="http://schemas.microsoft.com/office/drawing/2014/main" id="{367736D8-9340-45A2-8A48-ECFBFF4F6DBA}"/>
            </a:ext>
          </a:extLst>
        </xdr:cNvPr>
        <xdr:cNvSpPr txBox="1"/>
      </xdr:nvSpPr>
      <xdr:spPr>
        <a:xfrm>
          <a:off x="19310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58690</xdr:rowOff>
    </xdr:from>
    <xdr:ext cx="469744" cy="259045"/>
    <xdr:sp macro="" textlink="">
      <xdr:nvSpPr>
        <xdr:cNvPr id="656" name="n_4mainValue【庁舎】&#10;一人当たり面積">
          <a:extLst>
            <a:ext uri="{FF2B5EF4-FFF2-40B4-BE49-F238E27FC236}">
              <a16:creationId xmlns:a16="http://schemas.microsoft.com/office/drawing/2014/main" id="{66E2B1D1-9A52-4E50-BB62-5CBD61862AFE}"/>
            </a:ext>
          </a:extLst>
        </xdr:cNvPr>
        <xdr:cNvSpPr txBox="1"/>
      </xdr:nvSpPr>
      <xdr:spPr>
        <a:xfrm>
          <a:off x="18421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4C8A1778-4E8C-456C-B831-B49AD68E41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3A06412B-BB74-490A-9F9C-3ACBE12B8C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C286DA5F-AA41-4F2A-9D2E-5B76CC5569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で有形固定資産減価償却率が類似団体平均値より高い水準となっている。高水準施設については、建築年が古く、大規模改修等を行っていないことが要因となっている。図書館については、老朽化が著しいため、早急に改修等を進める必要がある。プールについては、広域化も視野に入れ、今後の在り方を検討している。一般廃棄物処理施設は長寿命化に向けた計画を検討している。役場庁舎は耐震化を実施しているが、老朽化による影響が出てきており、非常用発電等の設備類についても古いため、長寿命化に向けた検討を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2,821
2,807
150.40
4,834,929
4,656,580
118,484
2,574,409
3,705,964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や農業所得の減少等による町民税の減額等により数値が改善しない状況にある。また、本町は刑務所施設が設置されており、国勢調査人口に受刑者人数も算入されることから、基準財政需要額が同規模団体より高くなる傾向にあることも要因の一つ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29210</xdr:rowOff>
    </xdr:from>
    <xdr:to>
      <xdr:col>23</xdr:col>
      <xdr:colOff>133350</xdr:colOff>
      <xdr:row>44</xdr:row>
      <xdr:rowOff>84455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1410"/>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114935</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29210</xdr:rowOff>
    </xdr:from>
    <xdr:to>
      <xdr:col>24</xdr:col>
      <xdr:colOff>12700</xdr:colOff>
      <xdr:row>36</xdr:row>
      <xdr:rowOff>29210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115570</xdr:rowOff>
    </xdr:from>
    <xdr:to>
      <xdr:col>23</xdr:col>
      <xdr:colOff>133350</xdr:colOff>
      <xdr:row>43</xdr:row>
      <xdr:rowOff>115570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781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8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115570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86360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74930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135255</xdr:rowOff>
    </xdr:from>
    <xdr:to>
      <xdr:col>15</xdr:col>
      <xdr:colOff>133350</xdr:colOff>
      <xdr:row>43</xdr:row>
      <xdr:rowOff>65405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75565</xdr:rowOff>
    </xdr:from>
    <xdr:ext cx="762000" cy="25781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74930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86360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64770</xdr:rowOff>
    </xdr:from>
    <xdr:to>
      <xdr:col>23</xdr:col>
      <xdr:colOff>184150</xdr:colOff>
      <xdr:row>43</xdr:row>
      <xdr:rowOff>166370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36830</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64770</xdr:rowOff>
    </xdr:from>
    <xdr:to>
      <xdr:col>19</xdr:col>
      <xdr:colOff>184150</xdr:colOff>
      <xdr:row>43</xdr:row>
      <xdr:rowOff>166370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151130</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24130</xdr:rowOff>
    </xdr:from>
    <xdr:to>
      <xdr:col>11</xdr:col>
      <xdr:colOff>82550</xdr:colOff>
      <xdr:row>43</xdr:row>
      <xdr:rowOff>125730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781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公債費の増加が見込まれるため、事業の見直しを図り、経常経費の削減に努める。</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40640</xdr:rowOff>
    </xdr:from>
    <xdr:to>
      <xdr:col>23</xdr:col>
      <xdr:colOff>133350</xdr:colOff>
      <xdr:row>67</xdr:row>
      <xdr:rowOff>52070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619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24130</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52070</xdr:rowOff>
    </xdr:from>
    <xdr:to>
      <xdr:col>24</xdr:col>
      <xdr:colOff>12700</xdr:colOff>
      <xdr:row>67</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126365</xdr:rowOff>
    </xdr:from>
    <xdr:ext cx="762000" cy="25908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40640</xdr:rowOff>
    </xdr:from>
    <xdr:to>
      <xdr:col>24</xdr:col>
      <xdr:colOff>12700</xdr:colOff>
      <xdr:row>59</xdr:row>
      <xdr:rowOff>40640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0010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64</xdr:row>
      <xdr:rowOff>27305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41635"/>
          <a:ext cx="8890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3810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2540</xdr:rowOff>
    </xdr:from>
    <xdr:to>
      <xdr:col>15</xdr:col>
      <xdr:colOff>82550</xdr:colOff>
      <xdr:row>61</xdr:row>
      <xdr:rowOff>83185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6099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5080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2540</xdr:rowOff>
    </xdr:from>
    <xdr:to>
      <xdr:col>11</xdr:col>
      <xdr:colOff>31750</xdr:colOff>
      <xdr:row>61</xdr:row>
      <xdr:rowOff>38735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609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26670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163830</xdr:rowOff>
    </xdr:from>
    <xdr:to>
      <xdr:col>7</xdr:col>
      <xdr:colOff>31750</xdr:colOff>
      <xdr:row>64</xdr:row>
      <xdr:rowOff>93980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78740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33020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0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63500</xdr:rowOff>
    </xdr:from>
    <xdr:ext cx="736600" cy="25781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363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144145</xdr:rowOff>
    </xdr:from>
    <xdr:ext cx="762000" cy="25781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9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123190</xdr:rowOff>
    </xdr:from>
    <xdr:to>
      <xdr:col>11</xdr:col>
      <xdr:colOff>82550</xdr:colOff>
      <xdr:row>61</xdr:row>
      <xdr:rowOff>53340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63500</xdr:rowOff>
    </xdr:from>
    <xdr:ext cx="762000" cy="25781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79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159385</xdr:rowOff>
    </xdr:from>
    <xdr:to>
      <xdr:col>7</xdr:col>
      <xdr:colOff>31750</xdr:colOff>
      <xdr:row>61</xdr:row>
      <xdr:rowOff>89535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99695</xdr:rowOff>
    </xdr:from>
    <xdr:ext cx="762000" cy="2578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15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[634,820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が著しいことと、ふるさと納税の増加に伴い、関連する物件費が増加傾向にあるため、前年度より増加している。また、保有する町有財産の維持管理経費についても負担となっている。人件費については、給与の底上げや常勤一般職員の定年延長により、今後増加していくことが見込まれる。</a:t>
          </a:r>
        </a:p>
      </xdr:txBody>
    </xdr:sp>
    <xdr:clientData/>
  </xdr:twoCellAnchor>
  <xdr:oneCellAnchor>
    <xdr:from>
      <xdr:col>3</xdr:col>
      <xdr:colOff>95250</xdr:colOff>
      <xdr:row>77</xdr:row>
      <xdr:rowOff>6350</xdr:rowOff>
    </xdr:from>
    <xdr:ext cx="349885" cy="22415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39370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7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11430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39370</xdr:rowOff>
    </xdr:from>
    <xdr:to>
      <xdr:col>24</xdr:col>
      <xdr:colOff>12700</xdr:colOff>
      <xdr:row>89</xdr:row>
      <xdr:rowOff>39370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39370</xdr:rowOff>
    </xdr:from>
    <xdr:to>
      <xdr:col>23</xdr:col>
      <xdr:colOff>133350</xdr:colOff>
      <xdr:row>83</xdr:row>
      <xdr:rowOff>80645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972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140970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124460</xdr:rowOff>
    </xdr:from>
    <xdr:to>
      <xdr:col>23</xdr:col>
      <xdr:colOff>184150</xdr:colOff>
      <xdr:row>83</xdr:row>
      <xdr:rowOff>54610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2540</xdr:rowOff>
    </xdr:from>
    <xdr:to>
      <xdr:col>19</xdr:col>
      <xdr:colOff>133350</xdr:colOff>
      <xdr:row>83</xdr:row>
      <xdr:rowOff>39370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28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113665</xdr:rowOff>
    </xdr:from>
    <xdr:to>
      <xdr:col>19</xdr:col>
      <xdr:colOff>184150</xdr:colOff>
      <xdr:row>83</xdr:row>
      <xdr:rowOff>43815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53975</xdr:rowOff>
    </xdr:from>
    <xdr:ext cx="736600" cy="25781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4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2540</xdr:rowOff>
    </xdr:from>
    <xdr:to>
      <xdr:col>15</xdr:col>
      <xdr:colOff>82550</xdr:colOff>
      <xdr:row>83</xdr:row>
      <xdr:rowOff>20320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328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83820</xdr:rowOff>
    </xdr:from>
    <xdr:to>
      <xdr:col>15</xdr:col>
      <xdr:colOff>133350</xdr:colOff>
      <xdr:row>83</xdr:row>
      <xdr:rowOff>13970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24130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6985</xdr:rowOff>
    </xdr:from>
    <xdr:to>
      <xdr:col>11</xdr:col>
      <xdr:colOff>31750</xdr:colOff>
      <xdr:row>83</xdr:row>
      <xdr:rowOff>20320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37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67310</xdr:rowOff>
    </xdr:from>
    <xdr:to>
      <xdr:col>11</xdr:col>
      <xdr:colOff>82550</xdr:colOff>
      <xdr:row>82</xdr:row>
      <xdr:rowOff>168910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7620</xdr:rowOff>
    </xdr:from>
    <xdr:ext cx="762000" cy="25781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35560</xdr:rowOff>
    </xdr:from>
    <xdr:to>
      <xdr:col>7</xdr:col>
      <xdr:colOff>31750</xdr:colOff>
      <xdr:row>82</xdr:row>
      <xdr:rowOff>137160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147320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29845</xdr:rowOff>
    </xdr:from>
    <xdr:to>
      <xdr:col>23</xdr:col>
      <xdr:colOff>184150</xdr:colOff>
      <xdr:row>83</xdr:row>
      <xdr:rowOff>132080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0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1905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634,820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160020</xdr:rowOff>
    </xdr:from>
    <xdr:to>
      <xdr:col>19</xdr:col>
      <xdr:colOff>184150</xdr:colOff>
      <xdr:row>83</xdr:row>
      <xdr:rowOff>90170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74930</xdr:rowOff>
    </xdr:from>
    <xdr:ext cx="73660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52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583,251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123190</xdr:rowOff>
    </xdr:from>
    <xdr:to>
      <xdr:col>15</xdr:col>
      <xdr:colOff>133350</xdr:colOff>
      <xdr:row>83</xdr:row>
      <xdr:rowOff>53340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38100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140970</xdr:rowOff>
    </xdr:from>
    <xdr:to>
      <xdr:col>11</xdr:col>
      <xdr:colOff>82550</xdr:colOff>
      <xdr:row>83</xdr:row>
      <xdr:rowOff>71120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55880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86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127635</xdr:rowOff>
    </xdr:from>
    <xdr:to>
      <xdr:col>7</xdr:col>
      <xdr:colOff>31750</xdr:colOff>
      <xdr:row>83</xdr:row>
      <xdr:rowOff>57785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42545</xdr:rowOff>
    </xdr:from>
    <xdr:ext cx="762000" cy="25781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2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542,975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職員数が少ないため、年齢層の変動による指数への影響度合いが大きいが、近年は類似団体との平均値に近い数値で推移している。今後においても、平均値と乖離しないよう努める。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781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59690</xdr:rowOff>
    </xdr:from>
    <xdr:to>
      <xdr:col>81</xdr:col>
      <xdr:colOff>44450</xdr:colOff>
      <xdr:row>88</xdr:row>
      <xdr:rowOff>109220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14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80645</xdr:rowOff>
    </xdr:from>
    <xdr:ext cx="762000" cy="25908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109220</xdr:rowOff>
    </xdr:from>
    <xdr:to>
      <xdr:col>81</xdr:col>
      <xdr:colOff>133350</xdr:colOff>
      <xdr:row>88</xdr:row>
      <xdr:rowOff>109220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146685</xdr:rowOff>
    </xdr:from>
    <xdr:ext cx="762000" cy="25781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1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59690</xdr:rowOff>
    </xdr:from>
    <xdr:to>
      <xdr:col>81</xdr:col>
      <xdr:colOff>133350</xdr:colOff>
      <xdr:row>81</xdr:row>
      <xdr:rowOff>59690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135255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314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151765</xdr:rowOff>
    </xdr:from>
    <xdr:ext cx="762000" cy="25908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92710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03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141605</xdr:rowOff>
    </xdr:from>
    <xdr:to>
      <xdr:col>77</xdr:col>
      <xdr:colOff>95250</xdr:colOff>
      <xdr:row>87</xdr:row>
      <xdr:rowOff>71755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81915</xdr:rowOff>
    </xdr:from>
    <xdr:ext cx="736600" cy="25908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92710</xdr:rowOff>
    </xdr:from>
    <xdr:to>
      <xdr:col>72</xdr:col>
      <xdr:colOff>203200</xdr:colOff>
      <xdr:row>87</xdr:row>
      <xdr:rowOff>92710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8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153035</xdr:rowOff>
    </xdr:from>
    <xdr:to>
      <xdr:col>73</xdr:col>
      <xdr:colOff>44450</xdr:colOff>
      <xdr:row>87</xdr:row>
      <xdr:rowOff>83185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93980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92710</xdr:rowOff>
    </xdr:from>
    <xdr:to>
      <xdr:col>68</xdr:col>
      <xdr:colOff>152400</xdr:colOff>
      <xdr:row>87</xdr:row>
      <xdr:rowOff>141605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088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87630</xdr:rowOff>
    </xdr:from>
    <xdr:ext cx="762000" cy="25781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87630</xdr:rowOff>
    </xdr:from>
    <xdr:ext cx="762000" cy="25781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84455</xdr:rowOff>
    </xdr:from>
    <xdr:to>
      <xdr:col>81</xdr:col>
      <xdr:colOff>95250</xdr:colOff>
      <xdr:row>88</xdr:row>
      <xdr:rowOff>14605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56515</xdr:rowOff>
    </xdr:from>
    <xdr:ext cx="762000" cy="2584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122555</xdr:rowOff>
    </xdr:from>
    <xdr:ext cx="736600" cy="25781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387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41910</xdr:rowOff>
    </xdr:from>
    <xdr:to>
      <xdr:col>73</xdr:col>
      <xdr:colOff>44450</xdr:colOff>
      <xdr:row>87</xdr:row>
      <xdr:rowOff>143510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128905</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41910</xdr:rowOff>
    </xdr:from>
    <xdr:to>
      <xdr:col>68</xdr:col>
      <xdr:colOff>203200</xdr:colOff>
      <xdr:row>87</xdr:row>
      <xdr:rowOff>143510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128905</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90805</xdr:rowOff>
    </xdr:from>
    <xdr:to>
      <xdr:col>64</xdr:col>
      <xdr:colOff>152400</xdr:colOff>
      <xdr:row>88</xdr:row>
      <xdr:rowOff>20955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6350</xdr:rowOff>
    </xdr:from>
    <xdr:ext cx="762000" cy="2578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93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適切な定員管理を行い、住民サービスの低下を招かないように効率的な組織運営に努める。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781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781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5781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32385</xdr:rowOff>
    </xdr:from>
    <xdr:to>
      <xdr:col>81</xdr:col>
      <xdr:colOff>44450</xdr:colOff>
      <xdr:row>66</xdr:row>
      <xdr:rowOff>163195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48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135255</xdr:rowOff>
    </xdr:from>
    <xdr:ext cx="762000" cy="257810"/>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0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163195</xdr:rowOff>
    </xdr:from>
    <xdr:to>
      <xdr:col>81</xdr:col>
      <xdr:colOff>133350</xdr:colOff>
      <xdr:row>66</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118745</xdr:rowOff>
    </xdr:from>
    <xdr:ext cx="762000" cy="2590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32385</xdr:rowOff>
    </xdr:from>
    <xdr:to>
      <xdr:col>81</xdr:col>
      <xdr:colOff>133350</xdr:colOff>
      <xdr:row>58</xdr:row>
      <xdr:rowOff>32385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125730</xdr:rowOff>
    </xdr:from>
    <xdr:to>
      <xdr:col>81</xdr:col>
      <xdr:colOff>44450</xdr:colOff>
      <xdr:row>60</xdr:row>
      <xdr:rowOff>7620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412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125730</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153670</xdr:rowOff>
    </xdr:from>
    <xdr:to>
      <xdr:col>81</xdr:col>
      <xdr:colOff>95250</xdr:colOff>
      <xdr:row>60</xdr:row>
      <xdr:rowOff>83820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106045</xdr:rowOff>
    </xdr:from>
    <xdr:to>
      <xdr:col>77</xdr:col>
      <xdr:colOff>44450</xdr:colOff>
      <xdr:row>59</xdr:row>
      <xdr:rowOff>125730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21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141605</xdr:rowOff>
    </xdr:from>
    <xdr:to>
      <xdr:col>77</xdr:col>
      <xdr:colOff>95250</xdr:colOff>
      <xdr:row>60</xdr:row>
      <xdr:rowOff>71755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56515</xdr:rowOff>
    </xdr:from>
    <xdr:ext cx="736600" cy="2584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80010</xdr:rowOff>
    </xdr:from>
    <xdr:to>
      <xdr:col>72</xdr:col>
      <xdr:colOff>203200</xdr:colOff>
      <xdr:row>59</xdr:row>
      <xdr:rowOff>106045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955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120650</xdr:rowOff>
    </xdr:from>
    <xdr:to>
      <xdr:col>73</xdr:col>
      <xdr:colOff>44450</xdr:colOff>
      <xdr:row>60</xdr:row>
      <xdr:rowOff>50165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34925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73025</xdr:rowOff>
    </xdr:from>
    <xdr:to>
      <xdr:col>68</xdr:col>
      <xdr:colOff>152400</xdr:colOff>
      <xdr:row>59</xdr:row>
      <xdr:rowOff>80010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885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109220</xdr:rowOff>
    </xdr:from>
    <xdr:to>
      <xdr:col>68</xdr:col>
      <xdr:colOff>203200</xdr:colOff>
      <xdr:row>60</xdr:row>
      <xdr:rowOff>38735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23495</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96520</xdr:rowOff>
    </xdr:from>
    <xdr:to>
      <xdr:col>64</xdr:col>
      <xdr:colOff>152400</xdr:colOff>
      <xdr:row>60</xdr:row>
      <xdr:rowOff>26670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11430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128270</xdr:rowOff>
    </xdr:from>
    <xdr:to>
      <xdr:col>81</xdr:col>
      <xdr:colOff>95250</xdr:colOff>
      <xdr:row>60</xdr:row>
      <xdr:rowOff>58420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144780</xdr:rowOff>
    </xdr:from>
    <xdr:ext cx="762000" cy="25781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8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74930</xdr:rowOff>
    </xdr:from>
    <xdr:to>
      <xdr:col>77</xdr:col>
      <xdr:colOff>95250</xdr:colOff>
      <xdr:row>60</xdr:row>
      <xdr:rowOff>5080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15240</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59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55245</xdr:rowOff>
    </xdr:from>
    <xdr:to>
      <xdr:col>73</xdr:col>
      <xdr:colOff>44450</xdr:colOff>
      <xdr:row>59</xdr:row>
      <xdr:rowOff>156845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167005</xdr:rowOff>
    </xdr:from>
    <xdr:ext cx="762000" cy="25781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39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29210</xdr:rowOff>
    </xdr:from>
    <xdr:to>
      <xdr:col>68</xdr:col>
      <xdr:colOff>203200</xdr:colOff>
      <xdr:row>59</xdr:row>
      <xdr:rowOff>130810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140970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13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22225</xdr:rowOff>
    </xdr:from>
    <xdr:to>
      <xdr:col>64</xdr:col>
      <xdr:colOff>152400</xdr:colOff>
      <xdr:row>59</xdr:row>
      <xdr:rowOff>123825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133985</xdr:rowOff>
    </xdr:from>
    <xdr:ext cx="762000" cy="2578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6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改修した温泉施設及び今後見込まれる公共施設等の改修により、数値が上昇していく見込みである。将来への負担が過大とならないよう、適切な数値の範囲で推移するよう、計画的な建設事業の実施により、起債額のコントロール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98425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70485</xdr:rowOff>
    </xdr:from>
    <xdr:ext cx="762000"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98425</xdr:rowOff>
    </xdr:from>
    <xdr:to>
      <xdr:col>81</xdr:col>
      <xdr:colOff>133350</xdr:colOff>
      <xdr:row>45</xdr:row>
      <xdr:rowOff>98425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127000</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46355</xdr:rowOff>
    </xdr:from>
    <xdr:to>
      <xdr:col>81</xdr:col>
      <xdr:colOff>44450</xdr:colOff>
      <xdr:row>40</xdr:row>
      <xdr:rowOff>86995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043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93980</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169545</xdr:rowOff>
    </xdr:from>
    <xdr:to>
      <xdr:col>77</xdr:col>
      <xdr:colOff>44450</xdr:colOff>
      <xdr:row>40</xdr:row>
      <xdr:rowOff>46355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560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781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113665</xdr:rowOff>
    </xdr:from>
    <xdr:to>
      <xdr:col>72</xdr:col>
      <xdr:colOff>203200</xdr:colOff>
      <xdr:row>39</xdr:row>
      <xdr:rowOff>169545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002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106045</xdr:rowOff>
    </xdr:from>
    <xdr:to>
      <xdr:col>73</xdr:col>
      <xdr:colOff>44450</xdr:colOff>
      <xdr:row>42</xdr:row>
      <xdr:rowOff>36195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20955</xdr:rowOff>
    </xdr:from>
    <xdr:ext cx="762000" cy="25781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33020</xdr:rowOff>
    </xdr:from>
    <xdr:to>
      <xdr:col>68</xdr:col>
      <xdr:colOff>152400</xdr:colOff>
      <xdr:row>39</xdr:row>
      <xdr:rowOff>113665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195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12700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89535</xdr:rowOff>
    </xdr:from>
    <xdr:to>
      <xdr:col>64</xdr:col>
      <xdr:colOff>152400</xdr:colOff>
      <xdr:row>42</xdr:row>
      <xdr:rowOff>19685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4445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52705</xdr:rowOff>
    </xdr:from>
    <xdr:ext cx="762000" cy="25781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39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167005</xdr:rowOff>
    </xdr:from>
    <xdr:to>
      <xdr:col>77</xdr:col>
      <xdr:colOff>95250</xdr:colOff>
      <xdr:row>40</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107315</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2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118745</xdr:rowOff>
    </xdr:from>
    <xdr:to>
      <xdr:col>73</xdr:col>
      <xdr:colOff>44450</xdr:colOff>
      <xdr:row>40</xdr:row>
      <xdr:rowOff>48895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59055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63500</xdr:rowOff>
    </xdr:from>
    <xdr:to>
      <xdr:col>68</xdr:col>
      <xdr:colOff>203200</xdr:colOff>
      <xdr:row>39</xdr:row>
      <xdr:rowOff>164465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3175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8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93980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将来負担は発生しておらず、今後においても将来を見据えた財政運営を継続する。</a:t>
          </a:r>
        </a:p>
      </xdr:txBody>
    </xdr:sp>
    <xdr:clientData/>
  </xdr:twoCellAnchor>
  <xdr:oneCellAnchor>
    <xdr:from>
      <xdr:col>61</xdr:col>
      <xdr:colOff>6350</xdr:colOff>
      <xdr:row>10</xdr:row>
      <xdr:rowOff>63500</xdr:rowOff>
    </xdr:from>
    <xdr:ext cx="298450" cy="22415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20955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305"/>
          <a:ext cx="0" cy="1651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164465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20955</xdr:rowOff>
    </xdr:from>
    <xdr:to>
      <xdr:col>81</xdr:col>
      <xdr:colOff>133350</xdr:colOff>
      <xdr:row>23</xdr:row>
      <xdr:rowOff>20955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81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781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52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81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781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781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781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2,821
2,807
150.40
4,834,929
4,656,580
118,484
2,574,409
3,705,964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類似団体を下回る状況となっているため、今後も人件費の適正化及び定員管理により健全な財政運営に努める。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156845</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144780</xdr:rowOff>
    </xdr:from>
    <xdr:ext cx="762000" cy="25781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71755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156845</xdr:rowOff>
    </xdr:from>
    <xdr:to>
      <xdr:col>24</xdr:col>
      <xdr:colOff>114300</xdr:colOff>
      <xdr:row>33</xdr:row>
      <xdr:rowOff>156845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113030</xdr:rowOff>
    </xdr:from>
    <xdr:to>
      <xdr:col>24</xdr:col>
      <xdr:colOff>25400</xdr:colOff>
      <xdr:row>36</xdr:row>
      <xdr:rowOff>145415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52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2000" cy="25781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5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67310</xdr:rowOff>
    </xdr:from>
    <xdr:to>
      <xdr:col>19</xdr:col>
      <xdr:colOff>187325</xdr:colOff>
      <xdr:row>36</xdr:row>
      <xdr:rowOff>145415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51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140335</xdr:rowOff>
    </xdr:from>
    <xdr:to>
      <xdr:col>20</xdr:col>
      <xdr:colOff>38100</xdr:colOff>
      <xdr:row>37</xdr:row>
      <xdr:rowOff>70485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55245</xdr:rowOff>
    </xdr:from>
    <xdr:ext cx="735330" cy="25781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89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67310</xdr:rowOff>
    </xdr:from>
    <xdr:to>
      <xdr:col>15</xdr:col>
      <xdr:colOff>98425</xdr:colOff>
      <xdr:row>36</xdr:row>
      <xdr:rowOff>145415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951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113030</xdr:rowOff>
    </xdr:from>
    <xdr:to>
      <xdr:col>15</xdr:col>
      <xdr:colOff>149225</xdr:colOff>
      <xdr:row>37</xdr:row>
      <xdr:rowOff>43180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27940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145415</xdr:rowOff>
    </xdr:from>
    <xdr:to>
      <xdr:col>11</xdr:col>
      <xdr:colOff>9525</xdr:colOff>
      <xdr:row>37</xdr:row>
      <xdr:rowOff>106680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61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37465</xdr:rowOff>
    </xdr:from>
    <xdr:to>
      <xdr:col>11</xdr:col>
      <xdr:colOff>60325</xdr:colOff>
      <xdr:row>37</xdr:row>
      <xdr:rowOff>139065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123825</xdr:rowOff>
    </xdr:from>
    <xdr:ext cx="760730" cy="25781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60730" cy="25781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62230</xdr:rowOff>
    </xdr:from>
    <xdr:to>
      <xdr:col>24</xdr:col>
      <xdr:colOff>76200</xdr:colOff>
      <xdr:row>36</xdr:row>
      <xdr:rowOff>163830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78740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94615</xdr:rowOff>
    </xdr:from>
    <xdr:to>
      <xdr:col>20</xdr:col>
      <xdr:colOff>38100</xdr:colOff>
      <xdr:row>37</xdr:row>
      <xdr:rowOff>24765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34925</xdr:rowOff>
    </xdr:from>
    <xdr:ext cx="73533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6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16510</xdr:rowOff>
    </xdr:from>
    <xdr:to>
      <xdr:col>15</xdr:col>
      <xdr:colOff>149225</xdr:colOff>
      <xdr:row>36</xdr:row>
      <xdr:rowOff>118110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128270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94615</xdr:rowOff>
    </xdr:from>
    <xdr:to>
      <xdr:col>11</xdr:col>
      <xdr:colOff>60325</xdr:colOff>
      <xdr:row>37</xdr:row>
      <xdr:rowOff>24765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34925</xdr:rowOff>
    </xdr:from>
    <xdr:ext cx="76073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55880</xdr:rowOff>
    </xdr:from>
    <xdr:to>
      <xdr:col>6</xdr:col>
      <xdr:colOff>171450</xdr:colOff>
      <xdr:row>37</xdr:row>
      <xdr:rowOff>157480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142240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保有する町有財産の維持管理経費について、委託料や燃料費などの需用費が増加傾向となっている。公共施設の床面積の削減等により経費の縮減に努める。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29210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635</xdr:rowOff>
    </xdr:from>
    <xdr:ext cx="762000" cy="259080"/>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29210</xdr:rowOff>
    </xdr:from>
    <xdr:to>
      <xdr:col>82</xdr:col>
      <xdr:colOff>196850</xdr:colOff>
      <xdr:row>21</xdr:row>
      <xdr:rowOff>29210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64770</xdr:rowOff>
    </xdr:from>
    <xdr:ext cx="762000" cy="257810"/>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83820</xdr:rowOff>
    </xdr:from>
    <xdr:to>
      <xdr:col>82</xdr:col>
      <xdr:colOff>107950</xdr:colOff>
      <xdr:row>19</xdr:row>
      <xdr:rowOff>97790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34137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53975</xdr:rowOff>
    </xdr:from>
    <xdr:ext cx="762000" cy="257810"/>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37465</xdr:rowOff>
    </xdr:from>
    <xdr:to>
      <xdr:col>82</xdr:col>
      <xdr:colOff>158750</xdr:colOff>
      <xdr:row>17</xdr:row>
      <xdr:rowOff>139065</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166370</xdr:rowOff>
    </xdr:from>
    <xdr:to>
      <xdr:col>78</xdr:col>
      <xdr:colOff>69850</xdr:colOff>
      <xdr:row>19</xdr:row>
      <xdr:rowOff>97790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8102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23495</xdr:rowOff>
    </xdr:from>
    <xdr:to>
      <xdr:col>78</xdr:col>
      <xdr:colOff>120650</xdr:colOff>
      <xdr:row>17</xdr:row>
      <xdr:rowOff>125095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135255</xdr:rowOff>
    </xdr:from>
    <xdr:ext cx="736600" cy="257810"/>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0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127000</xdr:rowOff>
    </xdr:from>
    <xdr:to>
      <xdr:col>73</xdr:col>
      <xdr:colOff>180975</xdr:colOff>
      <xdr:row>17</xdr:row>
      <xdr:rowOff>166370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7020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140335</xdr:rowOff>
    </xdr:from>
    <xdr:to>
      <xdr:col>74</xdr:col>
      <xdr:colOff>31750</xdr:colOff>
      <xdr:row>17</xdr:row>
      <xdr:rowOff>70485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80645</xdr:rowOff>
    </xdr:from>
    <xdr:ext cx="7620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12700</xdr:rowOff>
    </xdr:from>
    <xdr:to>
      <xdr:col>69</xdr:col>
      <xdr:colOff>92075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559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59690</xdr:rowOff>
    </xdr:from>
    <xdr:ext cx="76073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55880</xdr:rowOff>
    </xdr:from>
    <xdr:to>
      <xdr:col>65</xdr:col>
      <xdr:colOff>53975</xdr:colOff>
      <xdr:row>17</xdr:row>
      <xdr:rowOff>157480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142240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33020</xdr:rowOff>
    </xdr:from>
    <xdr:to>
      <xdr:col>82</xdr:col>
      <xdr:colOff>158750</xdr:colOff>
      <xdr:row>19</xdr:row>
      <xdr:rowOff>134620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5080</xdr:rowOff>
    </xdr:from>
    <xdr:ext cx="762000" cy="259080"/>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46355</xdr:rowOff>
    </xdr:from>
    <xdr:to>
      <xdr:col>78</xdr:col>
      <xdr:colOff>120650</xdr:colOff>
      <xdr:row>19</xdr:row>
      <xdr:rowOff>147955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3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132715</xdr:rowOff>
    </xdr:from>
    <xdr:ext cx="736600" cy="25781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902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114935</xdr:rowOff>
    </xdr:from>
    <xdr:to>
      <xdr:col>74</xdr:col>
      <xdr:colOff>31750</xdr:colOff>
      <xdr:row>18</xdr:row>
      <xdr:rowOff>45085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29845</xdr:rowOff>
    </xdr:from>
    <xdr:ext cx="762000" cy="25781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15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6073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88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73660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町内に福祉施設が多く設置されており、利用者に対する扶助費が類似団体より多くなる傾向にある。適正な経費配分を念頭にして事業内容の見直しを検討する。</a:t>
          </a:r>
        </a:p>
      </xdr:txBody>
    </xdr:sp>
    <xdr:clientData/>
  </xdr:twoCellAnchor>
  <xdr:oneCellAnchor>
    <xdr:from>
      <xdr:col>3</xdr:col>
      <xdr:colOff>123825</xdr:colOff>
      <xdr:row>49</xdr:row>
      <xdr:rowOff>107950</xdr:rowOff>
    </xdr:from>
    <xdr:ext cx="297180" cy="22542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8425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130810</xdr:rowOff>
    </xdr:from>
    <xdr:ext cx="762000" cy="25908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42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54610</xdr:rowOff>
    </xdr:from>
    <xdr:ext cx="735330" cy="25781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42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35560</xdr:rowOff>
    </xdr:from>
    <xdr:ext cx="76200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88900</xdr:rowOff>
    </xdr:from>
    <xdr:to>
      <xdr:col>11</xdr:col>
      <xdr:colOff>9525</xdr:colOff>
      <xdr:row>57</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92710</xdr:rowOff>
    </xdr:from>
    <xdr:ext cx="76073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111760</xdr:rowOff>
    </xdr:from>
    <xdr:ext cx="760730" cy="25781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162560</xdr:rowOff>
    </xdr:from>
    <xdr:ext cx="762000"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162560</xdr:rowOff>
    </xdr:from>
    <xdr:ext cx="7353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352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124460</xdr:rowOff>
    </xdr:from>
    <xdr:ext cx="76073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97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162560</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35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町立病院の経営改善により、繰出金が低水準で推移している。令和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年度については、農集施設の災害復旧分として例年より多く繰出している。企業会計については独立採算の原則による適正な運営に努める。</a:t>
          </a:r>
        </a:p>
      </xdr:txBody>
    </xdr:sp>
    <xdr:clientData/>
  </xdr:twoCellAnchor>
  <xdr:oneCellAnchor>
    <xdr:from>
      <xdr:col>62</xdr:col>
      <xdr:colOff>6350</xdr:colOff>
      <xdr:row>49</xdr:row>
      <xdr:rowOff>107950</xdr:rowOff>
    </xdr:from>
    <xdr:ext cx="297180"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6730" cy="25781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6730"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36195</xdr:rowOff>
    </xdr:from>
    <xdr:ext cx="762000" cy="259080"/>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7810"/>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4250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58420</xdr:rowOff>
    </xdr:from>
    <xdr:ext cx="762000" cy="259080"/>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29845</xdr:rowOff>
    </xdr:from>
    <xdr:to>
      <xdr:col>78</xdr:col>
      <xdr:colOff>69850</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024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139700</xdr:rowOff>
    </xdr:from>
    <xdr:ext cx="736600" cy="259080"/>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29845</xdr:rowOff>
    </xdr:from>
    <xdr:to>
      <xdr:col>73</xdr:col>
      <xdr:colOff>180975</xdr:colOff>
      <xdr:row>57</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02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122555</xdr:rowOff>
    </xdr:from>
    <xdr:ext cx="76200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46990</xdr:rowOff>
    </xdr:from>
    <xdr:to>
      <xdr:col>69</xdr:col>
      <xdr:colOff>92075</xdr:colOff>
      <xdr:row>57</xdr:row>
      <xdr:rowOff>52705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196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8255</xdr:rowOff>
    </xdr:from>
    <xdr:ext cx="760730" cy="25781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2540</xdr:rowOff>
    </xdr:from>
    <xdr:ext cx="7620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144780</xdr:rowOff>
    </xdr:from>
    <xdr:to>
      <xdr:col>82</xdr:col>
      <xdr:colOff>158750</xdr:colOff>
      <xdr:row>58</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116840</xdr:rowOff>
    </xdr:from>
    <xdr:ext cx="762000" cy="259080"/>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8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150495</xdr:rowOff>
    </xdr:from>
    <xdr:to>
      <xdr:col>74</xdr:col>
      <xdr:colOff>31750</xdr:colOff>
      <xdr:row>57</xdr:row>
      <xdr:rowOff>80645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90805</xdr:rowOff>
    </xdr:from>
    <xdr:ext cx="762000"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2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107950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7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1905</xdr:rowOff>
    </xdr:from>
    <xdr:to>
      <xdr:col>65</xdr:col>
      <xdr:colOff>53975</xdr:colOff>
      <xdr:row>57</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113665</xdr:rowOff>
    </xdr:from>
    <xdr:ext cx="762000" cy="2584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3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類似団体平均値を下回る状況であるが、各種補助制度の見直しによる経費の縮減に努める。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44450</xdr:rowOff>
    </xdr:from>
    <xdr:to>
      <xdr:col>82</xdr:col>
      <xdr:colOff>107950</xdr:colOff>
      <xdr:row>41</xdr:row>
      <xdr:rowOff>10160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153670</xdr:rowOff>
    </xdr:from>
    <xdr:ext cx="762000" cy="259080"/>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10160</xdr:rowOff>
    </xdr:from>
    <xdr:to>
      <xdr:col>82</xdr:col>
      <xdr:colOff>196850</xdr:colOff>
      <xdr:row>41</xdr:row>
      <xdr:rowOff>10160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130810</xdr:rowOff>
    </xdr:from>
    <xdr:ext cx="762000" cy="259080"/>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44450</xdr:rowOff>
    </xdr:from>
    <xdr:to>
      <xdr:col>82</xdr:col>
      <xdr:colOff>196850</xdr:colOff>
      <xdr:row>34</xdr:row>
      <xdr:rowOff>44450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76835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306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102870</xdr:rowOff>
    </xdr:from>
    <xdr:ext cx="762000" cy="259080"/>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83820</xdr:rowOff>
    </xdr:from>
    <xdr:to>
      <xdr:col>78</xdr:col>
      <xdr:colOff>69850</xdr:colOff>
      <xdr:row>36</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8457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85090</xdr:rowOff>
    </xdr:from>
    <xdr:to>
      <xdr:col>78</xdr:col>
      <xdr:colOff>120650</xdr:colOff>
      <xdr:row>37</xdr:row>
      <xdr:rowOff>15240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0</xdr:rowOff>
    </xdr:from>
    <xdr:ext cx="73660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55880</xdr:rowOff>
    </xdr:from>
    <xdr:to>
      <xdr:col>73</xdr:col>
      <xdr:colOff>180975</xdr:colOff>
      <xdr:row>35</xdr:row>
      <xdr:rowOff>83820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566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62230</xdr:rowOff>
    </xdr:from>
    <xdr:to>
      <xdr:col>74</xdr:col>
      <xdr:colOff>31750</xdr:colOff>
      <xdr:row>36</xdr:row>
      <xdr:rowOff>163830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148590</xdr:rowOff>
    </xdr:from>
    <xdr:ext cx="762000" cy="25908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38100</xdr:rowOff>
    </xdr:from>
    <xdr:to>
      <xdr:col>69</xdr:col>
      <xdr:colOff>92075</xdr:colOff>
      <xdr:row>35</xdr:row>
      <xdr:rowOff>55880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0388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85090</xdr:rowOff>
    </xdr:from>
    <xdr:to>
      <xdr:col>69</xdr:col>
      <xdr:colOff>142875</xdr:colOff>
      <xdr:row>37</xdr:row>
      <xdr:rowOff>15240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0</xdr:rowOff>
    </xdr:from>
    <xdr:ext cx="76073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90170</xdr:rowOff>
    </xdr:from>
    <xdr:to>
      <xdr:col>65</xdr:col>
      <xdr:colOff>53975</xdr:colOff>
      <xdr:row>37</xdr:row>
      <xdr:rowOff>20320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5080</xdr:rowOff>
    </xdr:from>
    <xdr:ext cx="7620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26035</xdr:rowOff>
    </xdr:from>
    <xdr:to>
      <xdr:col>82</xdr:col>
      <xdr:colOff>158750</xdr:colOff>
      <xdr:row>36</xdr:row>
      <xdr:rowOff>127635</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42545</xdr:rowOff>
    </xdr:from>
    <xdr:ext cx="762000" cy="257810"/>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43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119380</xdr:rowOff>
    </xdr:from>
    <xdr:ext cx="7366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4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33020</xdr:rowOff>
    </xdr:from>
    <xdr:to>
      <xdr:col>74</xdr:col>
      <xdr:colOff>31750</xdr:colOff>
      <xdr:row>35</xdr:row>
      <xdr:rowOff>134620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144780</xdr:rowOff>
    </xdr:from>
    <xdr:ext cx="762000" cy="25781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02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5080</xdr:rowOff>
    </xdr:from>
    <xdr:to>
      <xdr:col>69</xdr:col>
      <xdr:colOff>142875</xdr:colOff>
      <xdr:row>35</xdr:row>
      <xdr:rowOff>106680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116840</xdr:rowOff>
    </xdr:from>
    <xdr:ext cx="7607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746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158750</xdr:rowOff>
    </xdr:from>
    <xdr:to>
      <xdr:col>65</xdr:col>
      <xdr:colOff>53975</xdr:colOff>
      <xdr:row>35</xdr:row>
      <xdr:rowOff>88900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99060</xdr:rowOff>
    </xdr:from>
    <xdr:ext cx="762000" cy="25781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56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類似団体の平均値を下回っているが、</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5</a:t>
          </a:r>
          <a:r>
            <a:rPr kumimoji="1" lang="ja-JP" altLang="en-US" sz="1300">
              <a:solidFill>
                <a:schemeClr val="dk1"/>
              </a:solidFill>
              <a:effectLst/>
              <a:latin typeface="ＭＳ Ｐゴシック"/>
              <a:ea typeface="ＭＳ Ｐゴシック"/>
              <a:cs typeface="+mn-cs"/>
            </a:rPr>
            <a:t>年度に</a:t>
          </a:r>
          <a:r>
            <a:rPr kumimoji="1" lang="ja-JP" altLang="ja-JP" sz="1300">
              <a:solidFill>
                <a:schemeClr val="dk1"/>
              </a:solidFill>
              <a:effectLst/>
              <a:latin typeface="ＭＳ Ｐゴシック"/>
              <a:ea typeface="ＭＳ Ｐゴシック"/>
              <a:cs typeface="+mn-cs"/>
            </a:rPr>
            <a:t>改修した温泉施設及び</a:t>
          </a:r>
          <a:r>
            <a:rPr kumimoji="1" lang="ja-JP" altLang="en-US" sz="1300">
              <a:solidFill>
                <a:schemeClr val="dk1"/>
              </a:solidFill>
              <a:effectLst/>
              <a:latin typeface="ＭＳ Ｐゴシック"/>
              <a:ea typeface="ＭＳ Ｐゴシック"/>
              <a:cs typeface="+mn-cs"/>
            </a:rPr>
            <a:t>今後見込まれる</a:t>
          </a:r>
          <a:r>
            <a:rPr kumimoji="1" lang="ja-JP" altLang="en-US" sz="1300">
              <a:latin typeface="ＭＳ Ｐゴシック"/>
              <a:ea typeface="ＭＳ Ｐゴシック"/>
            </a:rPr>
            <a:t>公共施設等の改修により増加する見込みである。将来への負担が課題とならないよう計画的な建設事業の実施により、起債額のコントロールに努める。</a:t>
          </a:r>
        </a:p>
      </xdr:txBody>
    </xdr:sp>
    <xdr:clientData/>
  </xdr:twoCellAnchor>
  <xdr:oneCellAnchor>
    <xdr:from>
      <xdr:col>3</xdr:col>
      <xdr:colOff>123825</xdr:colOff>
      <xdr:row>69</xdr:row>
      <xdr:rowOff>107950</xdr:rowOff>
    </xdr:from>
    <xdr:ext cx="297180" cy="22542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2000" cy="257810"/>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57150</xdr:rowOff>
    </xdr:from>
    <xdr:ext cx="762000" cy="259080"/>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35560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352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90170</xdr:rowOff>
    </xdr:from>
    <xdr:ext cx="762000" cy="259080"/>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118110</xdr:rowOff>
    </xdr:from>
    <xdr:to>
      <xdr:col>24</xdr:col>
      <xdr:colOff>76200</xdr:colOff>
      <xdr:row>77</xdr:row>
      <xdr:rowOff>48260</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035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29210</xdr:rowOff>
    </xdr:from>
    <xdr:ext cx="735330" cy="25781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24130</xdr:rowOff>
    </xdr:from>
    <xdr:to>
      <xdr:col>15</xdr:col>
      <xdr:colOff>98425</xdr:colOff>
      <xdr:row>76</xdr:row>
      <xdr:rowOff>66040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543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80010</xdr:rowOff>
    </xdr:from>
    <xdr:to>
      <xdr:col>15</xdr:col>
      <xdr:colOff>149225</xdr:colOff>
      <xdr:row>77</xdr:row>
      <xdr:rowOff>10160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166370</xdr:rowOff>
    </xdr:from>
    <xdr:ext cx="762000" cy="25781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66040</xdr:rowOff>
    </xdr:from>
    <xdr:to>
      <xdr:col>11</xdr:col>
      <xdr:colOff>9525</xdr:colOff>
      <xdr:row>76</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96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110490</xdr:rowOff>
    </xdr:from>
    <xdr:to>
      <xdr:col>11</xdr:col>
      <xdr:colOff>60325</xdr:colOff>
      <xdr:row>77</xdr:row>
      <xdr:rowOff>40640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25400</xdr:rowOff>
    </xdr:from>
    <xdr:ext cx="76073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118110</xdr:rowOff>
    </xdr:from>
    <xdr:to>
      <xdr:col>6</xdr:col>
      <xdr:colOff>171450</xdr:colOff>
      <xdr:row>77</xdr:row>
      <xdr:rowOff>48260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33020</xdr:rowOff>
    </xdr:from>
    <xdr:ext cx="760730"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2000" cy="259080"/>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66040</xdr:rowOff>
    </xdr:from>
    <xdr:ext cx="735330" cy="25781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533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85090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15240</xdr:rowOff>
    </xdr:from>
    <xdr:to>
      <xdr:col>11</xdr:col>
      <xdr:colOff>60325</xdr:colOff>
      <xdr:row>76</xdr:row>
      <xdr:rowOff>116840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127000</xdr:rowOff>
    </xdr:from>
    <xdr:ext cx="76073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14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149860</xdr:rowOff>
    </xdr:from>
    <xdr:ext cx="76073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3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各項目における決算状況を確認し、適正な経費配分により、経常収支比率の悪化を防ぐよう努める。</a:t>
          </a:r>
        </a:p>
      </xdr:txBody>
    </xdr:sp>
    <xdr:clientData/>
  </xdr:twoCellAnchor>
  <xdr:oneCellAnchor>
    <xdr:from>
      <xdr:col>62</xdr:col>
      <xdr:colOff>6350</xdr:colOff>
      <xdr:row>69</xdr:row>
      <xdr:rowOff>107950</xdr:rowOff>
    </xdr:from>
    <xdr:ext cx="297180" cy="22542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7810"/>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160020</xdr:rowOff>
    </xdr:from>
    <xdr:ext cx="762000" cy="259080"/>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157480</xdr:rowOff>
    </xdr:from>
    <xdr:to>
      <xdr:col>82</xdr:col>
      <xdr:colOff>107950</xdr:colOff>
      <xdr:row>80</xdr:row>
      <xdr:rowOff>35560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0203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96520</xdr:rowOff>
    </xdr:from>
    <xdr:ext cx="762000" cy="259080"/>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80010</xdr:rowOff>
    </xdr:from>
    <xdr:to>
      <xdr:col>82</xdr:col>
      <xdr:colOff>158750</xdr:colOff>
      <xdr:row>79</xdr:row>
      <xdr:rowOff>10160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46990</xdr:rowOff>
    </xdr:from>
    <xdr:to>
      <xdr:col>78</xdr:col>
      <xdr:colOff>69850</xdr:colOff>
      <xdr:row>79</xdr:row>
      <xdr:rowOff>157480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48640"/>
          <a:ext cx="889000" cy="453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149860</xdr:rowOff>
    </xdr:from>
    <xdr:ext cx="73660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100330</xdr:rowOff>
    </xdr:from>
    <xdr:to>
      <xdr:col>73</xdr:col>
      <xdr:colOff>180975</xdr:colOff>
      <xdr:row>77</xdr:row>
      <xdr:rowOff>46990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3053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21590</xdr:rowOff>
    </xdr:from>
    <xdr:ext cx="762000"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100330</xdr:rowOff>
    </xdr:from>
    <xdr:to>
      <xdr:col>69</xdr:col>
      <xdr:colOff>92075</xdr:colOff>
      <xdr:row>76</xdr:row>
      <xdr:rowOff>111760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1305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2540</xdr:rowOff>
    </xdr:from>
    <xdr:ext cx="76073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129540</xdr:rowOff>
    </xdr:from>
    <xdr:to>
      <xdr:col>65</xdr:col>
      <xdr:colOff>53975</xdr:colOff>
      <xdr:row>79</xdr:row>
      <xdr:rowOff>59690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44450</xdr:rowOff>
    </xdr:from>
    <xdr:ext cx="762000" cy="25908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156210</xdr:rowOff>
    </xdr:from>
    <xdr:to>
      <xdr:col>82</xdr:col>
      <xdr:colOff>158750</xdr:colOff>
      <xdr:row>80</xdr:row>
      <xdr:rowOff>86360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128270</xdr:rowOff>
    </xdr:from>
    <xdr:ext cx="762000" cy="259080"/>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106680</xdr:rowOff>
    </xdr:from>
    <xdr:to>
      <xdr:col>78</xdr:col>
      <xdr:colOff>120650</xdr:colOff>
      <xdr:row>80</xdr:row>
      <xdr:rowOff>36830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21590</xdr:rowOff>
    </xdr:from>
    <xdr:ext cx="7366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3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167640</xdr:rowOff>
    </xdr:from>
    <xdr:to>
      <xdr:col>74</xdr:col>
      <xdr:colOff>31750</xdr:colOff>
      <xdr:row>77</xdr:row>
      <xdr:rowOff>97790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161290</xdr:rowOff>
    </xdr:from>
    <xdr:ext cx="76073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48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60960</xdr:rowOff>
    </xdr:from>
    <xdr:to>
      <xdr:col>65</xdr:col>
      <xdr:colOff>53975</xdr:colOff>
      <xdr:row>76</xdr:row>
      <xdr:rowOff>162560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北海道月形町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154940</xdr:rowOff>
    </xdr:from>
    <xdr:to>
      <xdr:col>29</xdr:col>
      <xdr:colOff>127000</xdr:colOff>
      <xdr:row>18</xdr:row>
      <xdr:rowOff>139065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88515"/>
          <a:ext cx="0" cy="1184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111760</xdr:rowOff>
    </xdr:from>
    <xdr:ext cx="760730" cy="25781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139065</xdr:rowOff>
    </xdr:from>
    <xdr:to>
      <xdr:col>30</xdr:col>
      <xdr:colOff>25400</xdr:colOff>
      <xdr:row>18</xdr:row>
      <xdr:rowOff>139065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727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69215</xdr:rowOff>
    </xdr:from>
    <xdr:ext cx="76073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154940</xdr:rowOff>
    </xdr:from>
    <xdr:to>
      <xdr:col>30</xdr:col>
      <xdr:colOff>25400</xdr:colOff>
      <xdr:row>11</xdr:row>
      <xdr:rowOff>154940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88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142240</xdr:rowOff>
    </xdr:from>
    <xdr:to>
      <xdr:col>29</xdr:col>
      <xdr:colOff>127000</xdr:colOff>
      <xdr:row>16</xdr:row>
      <xdr:rowOff>171450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2933065"/>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141605</xdr:rowOff>
    </xdr:from>
    <xdr:ext cx="760730"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169545</xdr:rowOff>
    </xdr:from>
    <xdr:to>
      <xdr:col>29</xdr:col>
      <xdr:colOff>177800</xdr:colOff>
      <xdr:row>17</xdr:row>
      <xdr:rowOff>99695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296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171450</xdr:rowOff>
    </xdr:from>
    <xdr:to>
      <xdr:col>26</xdr:col>
      <xdr:colOff>50800</xdr:colOff>
      <xdr:row>17</xdr:row>
      <xdr:rowOff>20955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296227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17780</xdr:rowOff>
    </xdr:from>
    <xdr:to>
      <xdr:col>26</xdr:col>
      <xdr:colOff>101600</xdr:colOff>
      <xdr:row>17</xdr:row>
      <xdr:rowOff>119380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104140</xdr:rowOff>
    </xdr:from>
    <xdr:ext cx="7366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20955</xdr:rowOff>
    </xdr:from>
    <xdr:to>
      <xdr:col>22</xdr:col>
      <xdr:colOff>114300</xdr:colOff>
      <xdr:row>17</xdr:row>
      <xdr:rowOff>38735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298323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36830</xdr:rowOff>
    </xdr:from>
    <xdr:to>
      <xdr:col>22</xdr:col>
      <xdr:colOff>165100</xdr:colOff>
      <xdr:row>17</xdr:row>
      <xdr:rowOff>138430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123190</xdr:rowOff>
    </xdr:from>
    <xdr:ext cx="762000" cy="25781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0</xdr:rowOff>
    </xdr:from>
    <xdr:to>
      <xdr:col>18</xdr:col>
      <xdr:colOff>177800</xdr:colOff>
      <xdr:row>17</xdr:row>
      <xdr:rowOff>38735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2908300" y="2962275"/>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50800</xdr:rowOff>
    </xdr:from>
    <xdr:to>
      <xdr:col>19</xdr:col>
      <xdr:colOff>38100</xdr:colOff>
      <xdr:row>17</xdr:row>
      <xdr:rowOff>152400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137160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61595</xdr:rowOff>
    </xdr:from>
    <xdr:to>
      <xdr:col>15</xdr:col>
      <xdr:colOff>101600</xdr:colOff>
      <xdr:row>17</xdr:row>
      <xdr:rowOff>163195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147955</xdr:rowOff>
    </xdr:from>
    <xdr:ext cx="762000" cy="2584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91440</xdr:rowOff>
    </xdr:from>
    <xdr:to>
      <xdr:col>29</xdr:col>
      <xdr:colOff>177800</xdr:colOff>
      <xdr:row>17</xdr:row>
      <xdr:rowOff>21590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88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107950</xdr:rowOff>
    </xdr:from>
    <xdr:ext cx="760730"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27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326,960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120650</xdr:rowOff>
    </xdr:from>
    <xdr:to>
      <xdr:col>26</xdr:col>
      <xdr:colOff>101600</xdr:colOff>
      <xdr:row>17</xdr:row>
      <xdr:rowOff>50800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29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60960</xdr:rowOff>
    </xdr:from>
    <xdr:ext cx="7366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80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311,769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141605</xdr:rowOff>
    </xdr:from>
    <xdr:to>
      <xdr:col>22</xdr:col>
      <xdr:colOff>165100</xdr:colOff>
      <xdr:row>17</xdr:row>
      <xdr:rowOff>71755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293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81915</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300,724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159385</xdr:rowOff>
    </xdr:from>
    <xdr:to>
      <xdr:col>19</xdr:col>
      <xdr:colOff>38100</xdr:colOff>
      <xdr:row>17</xdr:row>
      <xdr:rowOff>89535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29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99695</xdr:rowOff>
    </xdr:from>
    <xdr:ext cx="762000" cy="25781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19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291,310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120650</xdr:rowOff>
    </xdr:from>
    <xdr:to>
      <xdr:col>15</xdr:col>
      <xdr:colOff>101600</xdr:colOff>
      <xdr:row>17</xdr:row>
      <xdr:rowOff>50800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29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60960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8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311,605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19050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flipV="1">
          <a:off x="5651500" y="61328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161925</xdr:rowOff>
    </xdr:from>
    <xdr:ext cx="760730" cy="25971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17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19050</xdr:rowOff>
    </xdr:from>
    <xdr:to>
      <xdr:col>30</xdr:col>
      <xdr:colOff>25400</xdr:colOff>
      <xdr:row>37</xdr:row>
      <xdr:rowOff>19050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562600" y="714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123825</xdr:rowOff>
    </xdr:from>
    <xdr:ext cx="760730" cy="25717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240665</xdr:rowOff>
    </xdr:from>
    <xdr:to>
      <xdr:col>29</xdr:col>
      <xdr:colOff>127000</xdr:colOff>
      <xdr:row>35</xdr:row>
      <xdr:rowOff>260985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03800" y="6851015"/>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276860</xdr:rowOff>
    </xdr:from>
    <xdr:ext cx="760730" cy="25971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310"/>
          <a:ext cx="7607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90170</xdr:rowOff>
    </xdr:from>
    <xdr:to>
      <xdr:col>29</xdr:col>
      <xdr:colOff>177800</xdr:colOff>
      <xdr:row>35</xdr:row>
      <xdr:rowOff>191135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5600700" y="6700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252730</xdr:rowOff>
    </xdr:from>
    <xdr:to>
      <xdr:col>26</xdr:col>
      <xdr:colOff>50800</xdr:colOff>
      <xdr:row>35</xdr:row>
      <xdr:rowOff>260985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305300" y="686308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104775</xdr:rowOff>
    </xdr:from>
    <xdr:to>
      <xdr:col>26</xdr:col>
      <xdr:colOff>101600</xdr:colOff>
      <xdr:row>35</xdr:row>
      <xdr:rowOff>205740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4953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216535</xdr:rowOff>
    </xdr:from>
    <xdr:ext cx="736600" cy="2584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252730</xdr:rowOff>
    </xdr:from>
    <xdr:to>
      <xdr:col>22</xdr:col>
      <xdr:colOff>114300</xdr:colOff>
      <xdr:row>35</xdr:row>
      <xdr:rowOff>306705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606800" y="686308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123825</xdr:rowOff>
    </xdr:from>
    <xdr:to>
      <xdr:col>22</xdr:col>
      <xdr:colOff>165100</xdr:colOff>
      <xdr:row>35</xdr:row>
      <xdr:rowOff>226060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2545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235585</xdr:rowOff>
    </xdr:from>
    <xdr:ext cx="762000" cy="25654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3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306705</xdr:rowOff>
    </xdr:from>
    <xdr:to>
      <xdr:col>18</xdr:col>
      <xdr:colOff>177800</xdr:colOff>
      <xdr:row>36</xdr:row>
      <xdr:rowOff>6350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2908300" y="691705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146685</xdr:rowOff>
    </xdr:from>
    <xdr:to>
      <xdr:col>19</xdr:col>
      <xdr:colOff>38100</xdr:colOff>
      <xdr:row>35</xdr:row>
      <xdr:rowOff>247650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5560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258445</xdr:rowOff>
    </xdr:from>
    <xdr:ext cx="762000" cy="25654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5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157480</xdr:rowOff>
    </xdr:from>
    <xdr:to>
      <xdr:col>15</xdr:col>
      <xdr:colOff>101600</xdr:colOff>
      <xdr:row>35</xdr:row>
      <xdr:rowOff>258445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28575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269240</xdr:rowOff>
    </xdr:from>
    <xdr:ext cx="762000" cy="25654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6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189865</xdr:rowOff>
    </xdr:from>
    <xdr:to>
      <xdr:col>29</xdr:col>
      <xdr:colOff>177800</xdr:colOff>
      <xdr:row>35</xdr:row>
      <xdr:rowOff>292100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5600700" y="68002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161290</xdr:rowOff>
    </xdr:from>
    <xdr:ext cx="760730" cy="259080"/>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71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37,686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209550</xdr:rowOff>
    </xdr:from>
    <xdr:to>
      <xdr:col>26</xdr:col>
      <xdr:colOff>101600</xdr:colOff>
      <xdr:row>35</xdr:row>
      <xdr:rowOff>310515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49530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295910</xdr:rowOff>
    </xdr:from>
    <xdr:ext cx="7366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0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33,274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203200</xdr:rowOff>
    </xdr:from>
    <xdr:to>
      <xdr:col>22</xdr:col>
      <xdr:colOff>165100</xdr:colOff>
      <xdr:row>35</xdr:row>
      <xdr:rowOff>304165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2545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288925</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9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255270</xdr:rowOff>
    </xdr:from>
    <xdr:to>
      <xdr:col>19</xdr:col>
      <xdr:colOff>38100</xdr:colOff>
      <xdr:row>36</xdr:row>
      <xdr:rowOff>14605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3556000" y="6865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342900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56515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2857500" y="69075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41275</xdr:rowOff>
    </xdr:from>
    <xdr:ext cx="762000" cy="25654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94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2,821
2,807
150.40
4,834,929
4,656,580
118,484
2,574,409
3,705,964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360"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81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98425</xdr:rowOff>
    </xdr:from>
    <xdr:to>
      <xdr:col>24</xdr:col>
      <xdr:colOff>62865</xdr:colOff>
      <xdr:row>37</xdr:row>
      <xdr:rowOff>170815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92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3175</xdr:rowOff>
    </xdr:from>
    <xdr:ext cx="598805"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170815</xdr:rowOff>
    </xdr:from>
    <xdr:to>
      <xdr:col>24</xdr:col>
      <xdr:colOff>152400</xdr:colOff>
      <xdr:row>37</xdr:row>
      <xdr:rowOff>170815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45085</xdr:rowOff>
    </xdr:from>
    <xdr:ext cx="598805" cy="2584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98425</xdr:rowOff>
    </xdr:from>
    <xdr:to>
      <xdr:col>24</xdr:col>
      <xdr:colOff>152400</xdr:colOff>
      <xdr:row>30</xdr:row>
      <xdr:rowOff>98425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139700</xdr:rowOff>
    </xdr:from>
    <xdr:to>
      <xdr:col>24</xdr:col>
      <xdr:colOff>63500</xdr:colOff>
      <xdr:row>36</xdr:row>
      <xdr:rowOff>142240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119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67310</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8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139700</xdr:rowOff>
    </xdr:from>
    <xdr:to>
      <xdr:col>19</xdr:col>
      <xdr:colOff>177800</xdr:colOff>
      <xdr:row>36</xdr:row>
      <xdr:rowOff>169545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19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52070</xdr:rowOff>
    </xdr:from>
    <xdr:to>
      <xdr:col>20</xdr:col>
      <xdr:colOff>38100</xdr:colOff>
      <xdr:row>36</xdr:row>
      <xdr:rowOff>153035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169545</xdr:rowOff>
    </xdr:from>
    <xdr:ext cx="597535" cy="25781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59988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169545</xdr:rowOff>
    </xdr:from>
    <xdr:to>
      <xdr:col>15</xdr:col>
      <xdr:colOff>50800</xdr:colOff>
      <xdr:row>37</xdr:row>
      <xdr:rowOff>23495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17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67310</xdr:rowOff>
    </xdr:from>
    <xdr:to>
      <xdr:col>15</xdr:col>
      <xdr:colOff>101600</xdr:colOff>
      <xdr:row>36</xdr:row>
      <xdr:rowOff>168910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13970</xdr:rowOff>
    </xdr:from>
    <xdr:ext cx="59753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014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1905</xdr:rowOff>
    </xdr:from>
    <xdr:to>
      <xdr:col>10</xdr:col>
      <xdr:colOff>114300</xdr:colOff>
      <xdr:row>37</xdr:row>
      <xdr:rowOff>23495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45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81280</xdr:rowOff>
    </xdr:from>
    <xdr:to>
      <xdr:col>10</xdr:col>
      <xdr:colOff>165100</xdr:colOff>
      <xdr:row>37</xdr:row>
      <xdr:rowOff>11430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27940</xdr:rowOff>
    </xdr:from>
    <xdr:ext cx="59753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028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130810</xdr:rowOff>
    </xdr:from>
    <xdr:to>
      <xdr:col>6</xdr:col>
      <xdr:colOff>38100</xdr:colOff>
      <xdr:row>37</xdr:row>
      <xdr:rowOff>60960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52070</xdr:rowOff>
    </xdr:from>
    <xdr:ext cx="597535" cy="25781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395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91440</xdr:rowOff>
    </xdr:from>
    <xdr:to>
      <xdr:col>24</xdr:col>
      <xdr:colOff>114300</xdr:colOff>
      <xdr:row>37</xdr:row>
      <xdr:rowOff>21590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69850</xdr:rowOff>
    </xdr:from>
    <xdr:ext cx="598805"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2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88900</xdr:rowOff>
    </xdr:from>
    <xdr:to>
      <xdr:col>20</xdr:col>
      <xdr:colOff>38100</xdr:colOff>
      <xdr:row>37</xdr:row>
      <xdr:rowOff>19050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10160</xdr:rowOff>
    </xdr:from>
    <xdr:ext cx="597535"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353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118745</xdr:rowOff>
    </xdr:from>
    <xdr:to>
      <xdr:col>15</xdr:col>
      <xdr:colOff>101600</xdr:colOff>
      <xdr:row>37</xdr:row>
      <xdr:rowOff>48895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40640</xdr:rowOff>
    </xdr:from>
    <xdr:ext cx="597535" cy="25781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384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144145</xdr:rowOff>
    </xdr:from>
    <xdr:to>
      <xdr:col>10</xdr:col>
      <xdr:colOff>165100</xdr:colOff>
      <xdr:row>37</xdr:row>
      <xdr:rowOff>74930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65405</xdr:rowOff>
    </xdr:from>
    <xdr:ext cx="597535" cy="25781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4090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52705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69215</xdr:rowOff>
    </xdr:from>
    <xdr:ext cx="59753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0699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143510</xdr:rowOff>
    </xdr:from>
    <xdr:to>
      <xdr:col>24</xdr:col>
      <xdr:colOff>62865</xdr:colOff>
      <xdr:row>58</xdr:row>
      <xdr:rowOff>93980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01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97790</xdr:rowOff>
    </xdr:from>
    <xdr:ext cx="534670" cy="25781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18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93980</xdr:rowOff>
    </xdr:from>
    <xdr:to>
      <xdr:col>24</xdr:col>
      <xdr:colOff>152400</xdr:colOff>
      <xdr:row>58</xdr:row>
      <xdr:rowOff>93980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90170</xdr:rowOff>
    </xdr:from>
    <xdr:ext cx="69024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143510</xdr:rowOff>
    </xdr:from>
    <xdr:to>
      <xdr:col>24</xdr:col>
      <xdr:colOff>152400</xdr:colOff>
      <xdr:row>50</xdr:row>
      <xdr:rowOff>143510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95885</xdr:rowOff>
    </xdr:from>
    <xdr:to>
      <xdr:col>24</xdr:col>
      <xdr:colOff>63500</xdr:colOff>
      <xdr:row>56</xdr:row>
      <xdr:rowOff>115570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9708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151130</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1270</xdr:rowOff>
    </xdr:from>
    <xdr:to>
      <xdr:col>24</xdr:col>
      <xdr:colOff>114300</xdr:colOff>
      <xdr:row>57</xdr:row>
      <xdr:rowOff>102870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115570</xdr:rowOff>
    </xdr:from>
    <xdr:to>
      <xdr:col>19</xdr:col>
      <xdr:colOff>177800</xdr:colOff>
      <xdr:row>56</xdr:row>
      <xdr:rowOff>154940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167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xdr:rowOff>
    </xdr:from>
    <xdr:to>
      <xdr:col>20</xdr:col>
      <xdr:colOff>38100</xdr:colOff>
      <xdr:row>57</xdr:row>
      <xdr:rowOff>107315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98425</xdr:rowOff>
    </xdr:from>
    <xdr:ext cx="597535" cy="25781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871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112395</xdr:rowOff>
    </xdr:from>
    <xdr:to>
      <xdr:col>15</xdr:col>
      <xdr:colOff>50800</xdr:colOff>
      <xdr:row>56</xdr:row>
      <xdr:rowOff>154940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135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39370</xdr:rowOff>
    </xdr:from>
    <xdr:to>
      <xdr:col>15</xdr:col>
      <xdr:colOff>101600</xdr:colOff>
      <xdr:row>57</xdr:row>
      <xdr:rowOff>140970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132080</xdr:rowOff>
    </xdr:from>
    <xdr:ext cx="597535" cy="25781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904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112395</xdr:rowOff>
    </xdr:from>
    <xdr:to>
      <xdr:col>10</xdr:col>
      <xdr:colOff>114300</xdr:colOff>
      <xdr:row>56</xdr:row>
      <xdr:rowOff>118745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35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144780</xdr:rowOff>
    </xdr:from>
    <xdr:ext cx="597535" cy="25781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9174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57785</xdr:rowOff>
    </xdr:from>
    <xdr:to>
      <xdr:col>6</xdr:col>
      <xdr:colOff>38100</xdr:colOff>
      <xdr:row>57</xdr:row>
      <xdr:rowOff>159385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150495</xdr:rowOff>
    </xdr:from>
    <xdr:ext cx="59753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923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45085</xdr:rowOff>
    </xdr:from>
    <xdr:to>
      <xdr:col>24</xdr:col>
      <xdr:colOff>114300</xdr:colOff>
      <xdr:row>56</xdr:row>
      <xdr:rowOff>146685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67945</xdr:rowOff>
    </xdr:from>
    <xdr:ext cx="598805" cy="2584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97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364,378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64770</xdr:rowOff>
    </xdr:from>
    <xdr:to>
      <xdr:col>20</xdr:col>
      <xdr:colOff>38100</xdr:colOff>
      <xdr:row>56</xdr:row>
      <xdr:rowOff>166370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11430</xdr:rowOff>
    </xdr:from>
    <xdr:ext cx="59753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441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104140</xdr:rowOff>
    </xdr:from>
    <xdr:to>
      <xdr:col>15</xdr:col>
      <xdr:colOff>101600</xdr:colOff>
      <xdr:row>57</xdr:row>
      <xdr:rowOff>34290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50800</xdr:rowOff>
    </xdr:from>
    <xdr:ext cx="59753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9480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61595</xdr:rowOff>
    </xdr:from>
    <xdr:to>
      <xdr:col>10</xdr:col>
      <xdr:colOff>165100</xdr:colOff>
      <xdr:row>56</xdr:row>
      <xdr:rowOff>163195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8255</xdr:rowOff>
    </xdr:from>
    <xdr:ext cx="59753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94380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67945</xdr:rowOff>
    </xdr:from>
    <xdr:to>
      <xdr:col>6</xdr:col>
      <xdr:colOff>38100</xdr:colOff>
      <xdr:row>56</xdr:row>
      <xdr:rowOff>169545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14605</xdr:rowOff>
    </xdr:from>
    <xdr:ext cx="59753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94443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360" cy="2578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360" cy="2578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360"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91440</xdr:rowOff>
    </xdr:from>
    <xdr:to>
      <xdr:col>24</xdr:col>
      <xdr:colOff>62865</xdr:colOff>
      <xdr:row>78</xdr:row>
      <xdr:rowOff>137160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84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140970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137160</xdr:rowOff>
    </xdr:from>
    <xdr:to>
      <xdr:col>24</xdr:col>
      <xdr:colOff>152400</xdr:colOff>
      <xdr:row>78</xdr:row>
      <xdr:rowOff>137160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38100</xdr:rowOff>
    </xdr:from>
    <xdr:ext cx="598805"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91440</xdr:rowOff>
    </xdr:from>
    <xdr:to>
      <xdr:col>24</xdr:col>
      <xdr:colOff>152400</xdr:colOff>
      <xdr:row>72</xdr:row>
      <xdr:rowOff>91440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60960</xdr:rowOff>
    </xdr:from>
    <xdr:to>
      <xdr:col>24</xdr:col>
      <xdr:colOff>63500</xdr:colOff>
      <xdr:row>78</xdr:row>
      <xdr:rowOff>16510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261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54610</xdr:rowOff>
    </xdr:from>
    <xdr:ext cx="534670" cy="25781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2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76200</xdr:rowOff>
    </xdr:from>
    <xdr:to>
      <xdr:col>24</xdr:col>
      <xdr:colOff>114300</xdr:colOff>
      <xdr:row>78</xdr:row>
      <xdr:rowOff>6350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16510</xdr:rowOff>
    </xdr:from>
    <xdr:to>
      <xdr:col>19</xdr:col>
      <xdr:colOff>177800</xdr:colOff>
      <xdr:row>78</xdr:row>
      <xdr:rowOff>26035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9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81915</xdr:rowOff>
    </xdr:from>
    <xdr:to>
      <xdr:col>20</xdr:col>
      <xdr:colOff>38100</xdr:colOff>
      <xdr:row>78</xdr:row>
      <xdr:rowOff>12065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29210</xdr:rowOff>
    </xdr:from>
    <xdr:ext cx="533400" cy="25781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29965" y="13059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26035</xdr:rowOff>
    </xdr:from>
    <xdr:to>
      <xdr:col>15</xdr:col>
      <xdr:colOff>50800</xdr:colOff>
      <xdr:row>78</xdr:row>
      <xdr:rowOff>48260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91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92710</xdr:rowOff>
    </xdr:from>
    <xdr:to>
      <xdr:col>15</xdr:col>
      <xdr:colOff>101600</xdr:colOff>
      <xdr:row>78</xdr:row>
      <xdr:rowOff>22860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39370</xdr:rowOff>
    </xdr:from>
    <xdr:ext cx="53340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0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48260</xdr:rowOff>
    </xdr:from>
    <xdr:to>
      <xdr:col>10</xdr:col>
      <xdr:colOff>114300</xdr:colOff>
      <xdr:row>78</xdr:row>
      <xdr:rowOff>74930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13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111125</xdr:rowOff>
    </xdr:from>
    <xdr:to>
      <xdr:col>10</xdr:col>
      <xdr:colOff>165100</xdr:colOff>
      <xdr:row>78</xdr:row>
      <xdr:rowOff>41275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57785</xdr:rowOff>
    </xdr:from>
    <xdr:ext cx="53340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1965" y="1308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146685</xdr:rowOff>
    </xdr:from>
    <xdr:to>
      <xdr:col>6</xdr:col>
      <xdr:colOff>38100</xdr:colOff>
      <xdr:row>78</xdr:row>
      <xdr:rowOff>76835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93345</xdr:rowOff>
    </xdr:from>
    <xdr:ext cx="5334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2965" y="13123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10160</xdr:rowOff>
    </xdr:from>
    <xdr:to>
      <xdr:col>24</xdr:col>
      <xdr:colOff>114300</xdr:colOff>
      <xdr:row>77</xdr:row>
      <xdr:rowOff>111760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33020</xdr:rowOff>
    </xdr:from>
    <xdr:ext cx="53467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6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137160</xdr:rowOff>
    </xdr:from>
    <xdr:to>
      <xdr:col>20</xdr:col>
      <xdr:colOff>38100</xdr:colOff>
      <xdr:row>78</xdr:row>
      <xdr:rowOff>67310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58420</xdr:rowOff>
    </xdr:from>
    <xdr:ext cx="5334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29965" y="13431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146685</xdr:rowOff>
    </xdr:from>
    <xdr:to>
      <xdr:col>15</xdr:col>
      <xdr:colOff>101600</xdr:colOff>
      <xdr:row>78</xdr:row>
      <xdr:rowOff>76835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67945</xdr:rowOff>
    </xdr:from>
    <xdr:ext cx="533400"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0965" y="134410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168910</xdr:rowOff>
    </xdr:from>
    <xdr:to>
      <xdr:col>10</xdr:col>
      <xdr:colOff>165100</xdr:colOff>
      <xdr:row>78</xdr:row>
      <xdr:rowOff>99060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90170</xdr:rowOff>
    </xdr:from>
    <xdr:ext cx="5334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1965" y="13463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23495</xdr:rowOff>
    </xdr:from>
    <xdr:to>
      <xdr:col>6</xdr:col>
      <xdr:colOff>38100</xdr:colOff>
      <xdr:row>78</xdr:row>
      <xdr:rowOff>125095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116205</xdr:rowOff>
    </xdr:from>
    <xdr:ext cx="53340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2965" y="13489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18415</xdr:rowOff>
    </xdr:from>
    <xdr:to>
      <xdr:col>24</xdr:col>
      <xdr:colOff>62865</xdr:colOff>
      <xdr:row>97</xdr:row>
      <xdr:rowOff>109220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891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112395</xdr:rowOff>
    </xdr:from>
    <xdr:ext cx="534670" cy="257810"/>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109220</xdr:rowOff>
    </xdr:from>
    <xdr:to>
      <xdr:col>24</xdr:col>
      <xdr:colOff>152400</xdr:colOff>
      <xdr:row>97</xdr:row>
      <xdr:rowOff>109220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136525</xdr:rowOff>
    </xdr:from>
    <xdr:ext cx="598805" cy="2584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18415</xdr:rowOff>
    </xdr:from>
    <xdr:to>
      <xdr:col>24</xdr:col>
      <xdr:colOff>152400</xdr:colOff>
      <xdr:row>90</xdr:row>
      <xdr:rowOff>18415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111760</xdr:rowOff>
    </xdr:from>
    <xdr:to>
      <xdr:col>24</xdr:col>
      <xdr:colOff>63500</xdr:colOff>
      <xdr:row>93</xdr:row>
      <xdr:rowOff>136525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566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128270</xdr:rowOff>
    </xdr:from>
    <xdr:ext cx="534670" cy="259080"/>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149860</xdr:rowOff>
    </xdr:from>
    <xdr:to>
      <xdr:col>24</xdr:col>
      <xdr:colOff>114300</xdr:colOff>
      <xdr:row>95</xdr:row>
      <xdr:rowOff>80010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136525</xdr:rowOff>
    </xdr:from>
    <xdr:to>
      <xdr:col>19</xdr:col>
      <xdr:colOff>177800</xdr:colOff>
      <xdr:row>93</xdr:row>
      <xdr:rowOff>158750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813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25400</xdr:rowOff>
    </xdr:from>
    <xdr:to>
      <xdr:col>20</xdr:col>
      <xdr:colOff>38100</xdr:colOff>
      <xdr:row>95</xdr:row>
      <xdr:rowOff>127000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118110</xdr:rowOff>
    </xdr:from>
    <xdr:ext cx="533400" cy="25908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29965" y="16405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158750</xdr:rowOff>
    </xdr:from>
    <xdr:to>
      <xdr:col>15</xdr:col>
      <xdr:colOff>50800</xdr:colOff>
      <xdr:row>95</xdr:row>
      <xdr:rowOff>66675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0360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133985</xdr:rowOff>
    </xdr:from>
    <xdr:to>
      <xdr:col>15</xdr:col>
      <xdr:colOff>101600</xdr:colOff>
      <xdr:row>95</xdr:row>
      <xdr:rowOff>64135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55245</xdr:rowOff>
    </xdr:from>
    <xdr:ext cx="533400" cy="25781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0965" y="163429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66675</xdr:rowOff>
    </xdr:from>
    <xdr:to>
      <xdr:col>10</xdr:col>
      <xdr:colOff>114300</xdr:colOff>
      <xdr:row>95</xdr:row>
      <xdr:rowOff>126365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544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133985</xdr:rowOff>
    </xdr:from>
    <xdr:to>
      <xdr:col>10</xdr:col>
      <xdr:colOff>165100</xdr:colOff>
      <xdr:row>96</xdr:row>
      <xdr:rowOff>64135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55245</xdr:rowOff>
    </xdr:from>
    <xdr:ext cx="533400" cy="25781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1965" y="16514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160655</xdr:rowOff>
    </xdr:from>
    <xdr:to>
      <xdr:col>6</xdr:col>
      <xdr:colOff>38100</xdr:colOff>
      <xdr:row>96</xdr:row>
      <xdr:rowOff>90805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81915</xdr:rowOff>
    </xdr:from>
    <xdr:ext cx="5334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2965" y="16541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93</xdr:row>
      <xdr:rowOff>60960</xdr:rowOff>
    </xdr:from>
    <xdr:to>
      <xdr:col>24</xdr:col>
      <xdr:colOff>114300</xdr:colOff>
      <xdr:row>93</xdr:row>
      <xdr:rowOff>162560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83820</xdr:rowOff>
    </xdr:from>
    <xdr:ext cx="598805" cy="259080"/>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5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86360</xdr:rowOff>
    </xdr:from>
    <xdr:to>
      <xdr:col>20</xdr:col>
      <xdr:colOff>38100</xdr:colOff>
      <xdr:row>94</xdr:row>
      <xdr:rowOff>15875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31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32385</xdr:rowOff>
    </xdr:from>
    <xdr:ext cx="597535" cy="25781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580" y="15805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107950</xdr:rowOff>
    </xdr:from>
    <xdr:to>
      <xdr:col>15</xdr:col>
      <xdr:colOff>101600</xdr:colOff>
      <xdr:row>94</xdr:row>
      <xdr:rowOff>38100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54610</xdr:rowOff>
    </xdr:from>
    <xdr:ext cx="597535" cy="25781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580" y="15828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15875</xdr:rowOff>
    </xdr:from>
    <xdr:to>
      <xdr:col>10</xdr:col>
      <xdr:colOff>165100</xdr:colOff>
      <xdr:row>95</xdr:row>
      <xdr:rowOff>117475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133985</xdr:rowOff>
    </xdr:from>
    <xdr:ext cx="533400" cy="25781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1965" y="160788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75565</xdr:rowOff>
    </xdr:from>
    <xdr:to>
      <xdr:col>6</xdr:col>
      <xdr:colOff>38100</xdr:colOff>
      <xdr:row>96</xdr:row>
      <xdr:rowOff>6350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22225</xdr:rowOff>
    </xdr:from>
    <xdr:ext cx="533400" cy="2584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2965" y="161385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360"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81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147320</xdr:rowOff>
    </xdr:from>
    <xdr:to>
      <xdr:col>54</xdr:col>
      <xdr:colOff>189865</xdr:colOff>
      <xdr:row>38</xdr:row>
      <xdr:rowOff>31115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27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34925</xdr:rowOff>
    </xdr:from>
    <xdr:ext cx="534670" cy="259080"/>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31115</xdr:rowOff>
    </xdr:from>
    <xdr:to>
      <xdr:col>55</xdr:col>
      <xdr:colOff>88900</xdr:colOff>
      <xdr:row>38</xdr:row>
      <xdr:rowOff>31115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93980</xdr:rowOff>
    </xdr:from>
    <xdr:ext cx="598805" cy="259080"/>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147320</xdr:rowOff>
    </xdr:from>
    <xdr:to>
      <xdr:col>55</xdr:col>
      <xdr:colOff>88900</xdr:colOff>
      <xdr:row>31</xdr:row>
      <xdr:rowOff>147320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155575</xdr:rowOff>
    </xdr:from>
    <xdr:to>
      <xdr:col>55</xdr:col>
      <xdr:colOff>0</xdr:colOff>
      <xdr:row>35</xdr:row>
      <xdr:rowOff>100965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84875"/>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127635</xdr:rowOff>
    </xdr:from>
    <xdr:ext cx="598805" cy="259080"/>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149225</xdr:rowOff>
    </xdr:from>
    <xdr:to>
      <xdr:col>55</xdr:col>
      <xdr:colOff>50800</xdr:colOff>
      <xdr:row>36</xdr:row>
      <xdr:rowOff>79375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155575</xdr:rowOff>
    </xdr:from>
    <xdr:to>
      <xdr:col>50</xdr:col>
      <xdr:colOff>114300</xdr:colOff>
      <xdr:row>36</xdr:row>
      <xdr:rowOff>12065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8487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xdr:rowOff>
    </xdr:from>
    <xdr:to>
      <xdr:col>50</xdr:col>
      <xdr:colOff>165100</xdr:colOff>
      <xdr:row>36</xdr:row>
      <xdr:rowOff>116205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107315</xdr:rowOff>
    </xdr:from>
    <xdr:ext cx="597535" cy="25908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580" y="6279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159385</xdr:rowOff>
    </xdr:from>
    <xdr:to>
      <xdr:col>45</xdr:col>
      <xdr:colOff>177800</xdr:colOff>
      <xdr:row>36</xdr:row>
      <xdr:rowOff>12065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8868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55245</xdr:rowOff>
    </xdr:from>
    <xdr:to>
      <xdr:col>46</xdr:col>
      <xdr:colOff>38100</xdr:colOff>
      <xdr:row>36</xdr:row>
      <xdr:rowOff>156845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147955</xdr:rowOff>
    </xdr:from>
    <xdr:ext cx="597535"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580" y="63201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159385</xdr:rowOff>
    </xdr:from>
    <xdr:to>
      <xdr:col>41</xdr:col>
      <xdr:colOff>50800</xdr:colOff>
      <xdr:row>36</xdr:row>
      <xdr:rowOff>52070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8868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37465</xdr:rowOff>
    </xdr:from>
    <xdr:to>
      <xdr:col>41</xdr:col>
      <xdr:colOff>101600</xdr:colOff>
      <xdr:row>35</xdr:row>
      <xdr:rowOff>139065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130175</xdr:rowOff>
    </xdr:from>
    <xdr:ext cx="59753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580" y="6130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129540</xdr:rowOff>
    </xdr:from>
    <xdr:to>
      <xdr:col>36</xdr:col>
      <xdr:colOff>165100</xdr:colOff>
      <xdr:row>37</xdr:row>
      <xdr:rowOff>59690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50800</xdr:rowOff>
    </xdr:from>
    <xdr:ext cx="59753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580" y="6394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50165</xdr:rowOff>
    </xdr:from>
    <xdr:to>
      <xdr:col>55</xdr:col>
      <xdr:colOff>50800</xdr:colOff>
      <xdr:row>35</xdr:row>
      <xdr:rowOff>151765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73025</xdr:rowOff>
    </xdr:from>
    <xdr:ext cx="598805" cy="259080"/>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2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330,204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104775</xdr:rowOff>
    </xdr:from>
    <xdr:to>
      <xdr:col>50</xdr:col>
      <xdr:colOff>165100</xdr:colOff>
      <xdr:row>35</xdr:row>
      <xdr:rowOff>34925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52070</xdr:rowOff>
    </xdr:from>
    <xdr:ext cx="597535" cy="25781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580" y="57099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132715</xdr:rowOff>
    </xdr:from>
    <xdr:to>
      <xdr:col>46</xdr:col>
      <xdr:colOff>38100</xdr:colOff>
      <xdr:row>36</xdr:row>
      <xdr:rowOff>63500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79375</xdr:rowOff>
    </xdr:from>
    <xdr:ext cx="597535"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580" y="59086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109220</xdr:rowOff>
    </xdr:from>
    <xdr:to>
      <xdr:col>41</xdr:col>
      <xdr:colOff>101600</xdr:colOff>
      <xdr:row>35</xdr:row>
      <xdr:rowOff>38735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55245</xdr:rowOff>
    </xdr:from>
    <xdr:ext cx="597535" cy="25781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580" y="57130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1270</xdr:rowOff>
    </xdr:from>
    <xdr:to>
      <xdr:col>36</xdr:col>
      <xdr:colOff>165100</xdr:colOff>
      <xdr:row>36</xdr:row>
      <xdr:rowOff>102870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119380</xdr:rowOff>
    </xdr:from>
    <xdr:ext cx="59753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580" y="5948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453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75565</xdr:rowOff>
    </xdr:from>
    <xdr:to>
      <xdr:col>54</xdr:col>
      <xdr:colOff>189865</xdr:colOff>
      <xdr:row>59</xdr:row>
      <xdr:rowOff>40640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806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469900" cy="257810"/>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22225</xdr:rowOff>
    </xdr:from>
    <xdr:ext cx="690245" cy="2584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2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75565</xdr:rowOff>
    </xdr:from>
    <xdr:to>
      <xdr:col>55</xdr:col>
      <xdr:colOff>88900</xdr:colOff>
      <xdr:row>50</xdr:row>
      <xdr:rowOff>75565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82550</xdr:rowOff>
    </xdr:from>
    <xdr:to>
      <xdr:col>55</xdr:col>
      <xdr:colOff>0</xdr:colOff>
      <xdr:row>58</xdr:row>
      <xdr:rowOff>121920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266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134620</xdr:rowOff>
    </xdr:from>
    <xdr:ext cx="598805" cy="257810"/>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111760</xdr:rowOff>
    </xdr:from>
    <xdr:to>
      <xdr:col>55</xdr:col>
      <xdr:colOff>50800</xdr:colOff>
      <xdr:row>58</xdr:row>
      <xdr:rowOff>41910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121920</xdr:rowOff>
    </xdr:from>
    <xdr:to>
      <xdr:col>50</xdr:col>
      <xdr:colOff>114300</xdr:colOff>
      <xdr:row>58</xdr:row>
      <xdr:rowOff>146050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660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121285</xdr:rowOff>
    </xdr:from>
    <xdr:to>
      <xdr:col>50</xdr:col>
      <xdr:colOff>165100</xdr:colOff>
      <xdr:row>58</xdr:row>
      <xdr:rowOff>52070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67945</xdr:rowOff>
    </xdr:from>
    <xdr:ext cx="597535" cy="2584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580" y="96691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69215</xdr:rowOff>
    </xdr:from>
    <xdr:to>
      <xdr:col>45</xdr:col>
      <xdr:colOff>177800</xdr:colOff>
      <xdr:row>58</xdr:row>
      <xdr:rowOff>146050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4186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125095</xdr:rowOff>
    </xdr:from>
    <xdr:to>
      <xdr:col>46</xdr:col>
      <xdr:colOff>38100</xdr:colOff>
      <xdr:row>58</xdr:row>
      <xdr:rowOff>55245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71755</xdr:rowOff>
    </xdr:from>
    <xdr:ext cx="59753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580" y="9672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69215</xdr:rowOff>
    </xdr:from>
    <xdr:to>
      <xdr:col>41</xdr:col>
      <xdr:colOff>50800</xdr:colOff>
      <xdr:row>58</xdr:row>
      <xdr:rowOff>152400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4186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107315</xdr:rowOff>
    </xdr:from>
    <xdr:to>
      <xdr:col>41</xdr:col>
      <xdr:colOff>101600</xdr:colOff>
      <xdr:row>58</xdr:row>
      <xdr:rowOff>37465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29210</xdr:rowOff>
    </xdr:from>
    <xdr:ext cx="597535" cy="25781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580" y="9973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132080</xdr:rowOff>
    </xdr:from>
    <xdr:to>
      <xdr:col>36</xdr:col>
      <xdr:colOff>165100</xdr:colOff>
      <xdr:row>58</xdr:row>
      <xdr:rowOff>62230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78740</xdr:rowOff>
    </xdr:from>
    <xdr:ext cx="59753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580" y="96799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31750</xdr:rowOff>
    </xdr:from>
    <xdr:to>
      <xdr:col>55</xdr:col>
      <xdr:colOff>50800</xdr:colOff>
      <xdr:row>58</xdr:row>
      <xdr:rowOff>133350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10160</xdr:rowOff>
    </xdr:from>
    <xdr:ext cx="598805" cy="259080"/>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4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71120</xdr:rowOff>
    </xdr:from>
    <xdr:to>
      <xdr:col>50</xdr:col>
      <xdr:colOff>165100</xdr:colOff>
      <xdr:row>59</xdr:row>
      <xdr:rowOff>1270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163830</xdr:rowOff>
    </xdr:from>
    <xdr:ext cx="59753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580" y="10107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95250</xdr:rowOff>
    </xdr:from>
    <xdr:to>
      <xdr:col>46</xdr:col>
      <xdr:colOff>38100</xdr:colOff>
      <xdr:row>59</xdr:row>
      <xdr:rowOff>25400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16510</xdr:rowOff>
    </xdr:from>
    <xdr:ext cx="5334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2965" y="10132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18415</xdr:rowOff>
    </xdr:from>
    <xdr:to>
      <xdr:col>41</xdr:col>
      <xdr:colOff>101600</xdr:colOff>
      <xdr:row>57</xdr:row>
      <xdr:rowOff>120650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136525</xdr:rowOff>
    </xdr:from>
    <xdr:ext cx="597535"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580" y="9566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101600</xdr:rowOff>
    </xdr:from>
    <xdr:to>
      <xdr:col>36</xdr:col>
      <xdr:colOff>165100</xdr:colOff>
      <xdr:row>59</xdr:row>
      <xdr:rowOff>31750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22860</xdr:rowOff>
    </xdr:from>
    <xdr:ext cx="5334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4965" y="10138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360" cy="25781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36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360" cy="25781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71</xdr:row>
      <xdr:rowOff>22225</xdr:rowOff>
    </xdr:from>
    <xdr:ext cx="684530"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200" y="12195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38100</xdr:rowOff>
    </xdr:from>
    <xdr:ext cx="68453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200" y="1186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57785</xdr:rowOff>
    </xdr:from>
    <xdr:to>
      <xdr:col>54</xdr:col>
      <xdr:colOff>189865</xdr:colOff>
      <xdr:row>79</xdr:row>
      <xdr:rowOff>99060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73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4445</xdr:rowOff>
    </xdr:from>
    <xdr:ext cx="690245" cy="259080"/>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57785</xdr:rowOff>
    </xdr:from>
    <xdr:to>
      <xdr:col>55</xdr:col>
      <xdr:colOff>88900</xdr:colOff>
      <xdr:row>71</xdr:row>
      <xdr:rowOff>57785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90170</xdr:rowOff>
    </xdr:from>
    <xdr:to>
      <xdr:col>55</xdr:col>
      <xdr:colOff>0</xdr:colOff>
      <xdr:row>79</xdr:row>
      <xdr:rowOff>90805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47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166370</xdr:rowOff>
    </xdr:from>
    <xdr:ext cx="534670" cy="25781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80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143510</xdr:rowOff>
    </xdr:from>
    <xdr:to>
      <xdr:col>55</xdr:col>
      <xdr:colOff>50800</xdr:colOff>
      <xdr:row>79</xdr:row>
      <xdr:rowOff>73660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65405</xdr:rowOff>
    </xdr:from>
    <xdr:to>
      <xdr:col>50</xdr:col>
      <xdr:colOff>114300</xdr:colOff>
      <xdr:row>79</xdr:row>
      <xdr:rowOff>90170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099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134620</xdr:rowOff>
    </xdr:from>
    <xdr:to>
      <xdr:col>50</xdr:col>
      <xdr:colOff>165100</xdr:colOff>
      <xdr:row>79</xdr:row>
      <xdr:rowOff>64770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81280</xdr:rowOff>
    </xdr:from>
    <xdr:ext cx="53340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282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40640</xdr:rowOff>
    </xdr:from>
    <xdr:to>
      <xdr:col>45</xdr:col>
      <xdr:colOff>177800</xdr:colOff>
      <xdr:row>79</xdr:row>
      <xdr:rowOff>65405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137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146050</xdr:rowOff>
    </xdr:from>
    <xdr:to>
      <xdr:col>46</xdr:col>
      <xdr:colOff>38100</xdr:colOff>
      <xdr:row>79</xdr:row>
      <xdr:rowOff>76200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92710</xdr:rowOff>
    </xdr:from>
    <xdr:ext cx="53340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294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40640</xdr:rowOff>
    </xdr:from>
    <xdr:to>
      <xdr:col>41</xdr:col>
      <xdr:colOff>50800</xdr:colOff>
      <xdr:row>79</xdr:row>
      <xdr:rowOff>96520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1374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132715</xdr:rowOff>
    </xdr:from>
    <xdr:to>
      <xdr:col>41</xdr:col>
      <xdr:colOff>101600</xdr:colOff>
      <xdr:row>79</xdr:row>
      <xdr:rowOff>63500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53975</xdr:rowOff>
    </xdr:from>
    <xdr:ext cx="533400" cy="25781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598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135255</xdr:rowOff>
    </xdr:from>
    <xdr:to>
      <xdr:col>36</xdr:col>
      <xdr:colOff>165100</xdr:colOff>
      <xdr:row>79</xdr:row>
      <xdr:rowOff>65405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81915</xdr:rowOff>
    </xdr:from>
    <xdr:ext cx="5334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40640</xdr:rowOff>
    </xdr:from>
    <xdr:to>
      <xdr:col>55</xdr:col>
      <xdr:colOff>50800</xdr:colOff>
      <xdr:row>79</xdr:row>
      <xdr:rowOff>141605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126365</xdr:rowOff>
    </xdr:from>
    <xdr:ext cx="469900"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9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39370</xdr:rowOff>
    </xdr:from>
    <xdr:to>
      <xdr:col>50</xdr:col>
      <xdr:colOff>165100</xdr:colOff>
      <xdr:row>79</xdr:row>
      <xdr:rowOff>140970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132080</xdr:rowOff>
    </xdr:from>
    <xdr:ext cx="468630" cy="25781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350" y="13676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14605</xdr:rowOff>
    </xdr:from>
    <xdr:to>
      <xdr:col>46</xdr:col>
      <xdr:colOff>38100</xdr:colOff>
      <xdr:row>79</xdr:row>
      <xdr:rowOff>116205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107315</xdr:rowOff>
    </xdr:from>
    <xdr:ext cx="5334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3651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161290</xdr:rowOff>
    </xdr:from>
    <xdr:to>
      <xdr:col>41</xdr:col>
      <xdr:colOff>101600</xdr:colOff>
      <xdr:row>78</xdr:row>
      <xdr:rowOff>91440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107950</xdr:rowOff>
    </xdr:from>
    <xdr:ext cx="59753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580" y="13138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45720</xdr:rowOff>
    </xdr:from>
    <xdr:to>
      <xdr:col>36</xdr:col>
      <xdr:colOff>165100</xdr:colOff>
      <xdr:row>79</xdr:row>
      <xdr:rowOff>147320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138430</xdr:rowOff>
    </xdr:from>
    <xdr:ext cx="46863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350" y="13682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360" cy="25781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36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360" cy="25781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91</xdr:row>
      <xdr:rowOff>22225</xdr:rowOff>
    </xdr:from>
    <xdr:ext cx="684530"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200" y="15624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453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99060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4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102870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99060</xdr:rowOff>
    </xdr:from>
    <xdr:to>
      <xdr:col>55</xdr:col>
      <xdr:colOff>88900</xdr:colOff>
      <xdr:row>99</xdr:row>
      <xdr:rowOff>99060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90170</xdr:rowOff>
    </xdr:from>
    <xdr:ext cx="69024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92075</xdr:rowOff>
    </xdr:from>
    <xdr:to>
      <xdr:col>55</xdr:col>
      <xdr:colOff>0</xdr:colOff>
      <xdr:row>98</xdr:row>
      <xdr:rowOff>156210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41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43815</xdr:rowOff>
    </xdr:from>
    <xdr:ext cx="598805" cy="25781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46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20955</xdr:rowOff>
    </xdr:from>
    <xdr:to>
      <xdr:col>55</xdr:col>
      <xdr:colOff>50800</xdr:colOff>
      <xdr:row>98</xdr:row>
      <xdr:rowOff>122555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156210</xdr:rowOff>
    </xdr:from>
    <xdr:to>
      <xdr:col>50</xdr:col>
      <xdr:colOff>114300</xdr:colOff>
      <xdr:row>99</xdr:row>
      <xdr:rowOff>42545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5831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44450</xdr:rowOff>
    </xdr:from>
    <xdr:to>
      <xdr:col>50</xdr:col>
      <xdr:colOff>165100</xdr:colOff>
      <xdr:row>98</xdr:row>
      <xdr:rowOff>146050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162560</xdr:rowOff>
    </xdr:from>
    <xdr:ext cx="59753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580" y="16621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50165</xdr:rowOff>
    </xdr:from>
    <xdr:to>
      <xdr:col>45</xdr:col>
      <xdr:colOff>177800</xdr:colOff>
      <xdr:row>99</xdr:row>
      <xdr:rowOff>42545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226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57150</xdr:rowOff>
    </xdr:from>
    <xdr:to>
      <xdr:col>46</xdr:col>
      <xdr:colOff>38100</xdr:colOff>
      <xdr:row>98</xdr:row>
      <xdr:rowOff>158750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3810</xdr:rowOff>
    </xdr:from>
    <xdr:ext cx="59753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580" y="166344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50165</xdr:rowOff>
    </xdr:from>
    <xdr:to>
      <xdr:col>41</xdr:col>
      <xdr:colOff>50800</xdr:colOff>
      <xdr:row>99</xdr:row>
      <xdr:rowOff>19050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226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23495</xdr:rowOff>
    </xdr:from>
    <xdr:to>
      <xdr:col>41</xdr:col>
      <xdr:colOff>101600</xdr:colOff>
      <xdr:row>98</xdr:row>
      <xdr:rowOff>125095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116205</xdr:rowOff>
    </xdr:from>
    <xdr:ext cx="59753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580" y="169183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64770</xdr:rowOff>
    </xdr:from>
    <xdr:to>
      <xdr:col>36</xdr:col>
      <xdr:colOff>165100</xdr:colOff>
      <xdr:row>98</xdr:row>
      <xdr:rowOff>166370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11430</xdr:rowOff>
    </xdr:from>
    <xdr:ext cx="59753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580" y="16642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41275</xdr:rowOff>
    </xdr:from>
    <xdr:to>
      <xdr:col>55</xdr:col>
      <xdr:colOff>50800</xdr:colOff>
      <xdr:row>98</xdr:row>
      <xdr:rowOff>143510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19685</xdr:rowOff>
    </xdr:from>
    <xdr:ext cx="598805" cy="25781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17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105410</xdr:rowOff>
    </xdr:from>
    <xdr:to>
      <xdr:col>50</xdr:col>
      <xdr:colOff>165100</xdr:colOff>
      <xdr:row>99</xdr:row>
      <xdr:rowOff>35560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99</xdr:row>
      <xdr:rowOff>26670</xdr:rowOff>
    </xdr:from>
    <xdr:ext cx="59753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580" y="17000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163195</xdr:rowOff>
    </xdr:from>
    <xdr:to>
      <xdr:col>46</xdr:col>
      <xdr:colOff>38100</xdr:colOff>
      <xdr:row>99</xdr:row>
      <xdr:rowOff>93345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84455</xdr:rowOff>
    </xdr:from>
    <xdr:ext cx="5334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7058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170815</xdr:rowOff>
    </xdr:from>
    <xdr:to>
      <xdr:col>41</xdr:col>
      <xdr:colOff>101600</xdr:colOff>
      <xdr:row>98</xdr:row>
      <xdr:rowOff>100965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117475</xdr:rowOff>
    </xdr:from>
    <xdr:ext cx="59753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580" y="16576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139700</xdr:rowOff>
    </xdr:from>
    <xdr:to>
      <xdr:col>36</xdr:col>
      <xdr:colOff>165100</xdr:colOff>
      <xdr:row>99</xdr:row>
      <xdr:rowOff>69850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60960</xdr:rowOff>
    </xdr:from>
    <xdr:ext cx="5334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4965" y="1703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360"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8453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200" y="50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154940</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66675</xdr:rowOff>
    </xdr:from>
    <xdr:ext cx="249555" cy="25781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2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100965</xdr:rowOff>
    </xdr:from>
    <xdr:ext cx="690245" cy="25781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01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154940</xdr:rowOff>
    </xdr:from>
    <xdr:to>
      <xdr:col>86</xdr:col>
      <xdr:colOff>25400</xdr:colOff>
      <xdr:row>30</xdr:row>
      <xdr:rowOff>154940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155575</xdr:rowOff>
    </xdr:from>
    <xdr:ext cx="534670" cy="25781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2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132715</xdr:rowOff>
    </xdr:from>
    <xdr:to>
      <xdr:col>85</xdr:col>
      <xdr:colOff>177800</xdr:colOff>
      <xdr:row>39</xdr:row>
      <xdr:rowOff>63500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132080</xdr:rowOff>
    </xdr:from>
    <xdr:to>
      <xdr:col>81</xdr:col>
      <xdr:colOff>101600</xdr:colOff>
      <xdr:row>39</xdr:row>
      <xdr:rowOff>61595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78105</xdr:rowOff>
    </xdr:from>
    <xdr:ext cx="533400" cy="25781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3965" y="6421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133350</xdr:rowOff>
    </xdr:from>
    <xdr:to>
      <xdr:col>76</xdr:col>
      <xdr:colOff>165100</xdr:colOff>
      <xdr:row>39</xdr:row>
      <xdr:rowOff>63500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80010</xdr:rowOff>
    </xdr:from>
    <xdr:ext cx="5334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42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135255</xdr:rowOff>
    </xdr:from>
    <xdr:to>
      <xdr:col>72</xdr:col>
      <xdr:colOff>38100</xdr:colOff>
      <xdr:row>39</xdr:row>
      <xdr:rowOff>65405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81915</xdr:rowOff>
    </xdr:from>
    <xdr:ext cx="5334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425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135890</xdr:rowOff>
    </xdr:from>
    <xdr:to>
      <xdr:col>67</xdr:col>
      <xdr:colOff>101600</xdr:colOff>
      <xdr:row>39</xdr:row>
      <xdr:rowOff>66040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82550</xdr:rowOff>
    </xdr:from>
    <xdr:ext cx="5334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42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111125</xdr:rowOff>
    </xdr:from>
    <xdr:ext cx="249555" cy="25781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2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285" cy="25781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8285" cy="25781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285" cy="25781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285" cy="25781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090"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090" cy="25781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090" cy="25908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09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090" cy="25781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115570</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07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81915</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62230</xdr:rowOff>
    </xdr:from>
    <xdr:ext cx="469900"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115570</xdr:rowOff>
    </xdr:from>
    <xdr:to>
      <xdr:col>86</xdr:col>
      <xdr:colOff>25400</xdr:colOff>
      <xdr:row>50</xdr:row>
      <xdr:rowOff>115570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170815</xdr:rowOff>
    </xdr:from>
    <xdr:ext cx="313690" cy="2584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150495</xdr:rowOff>
    </xdr:from>
    <xdr:to>
      <xdr:col>81</xdr:col>
      <xdr:colOff>101600</xdr:colOff>
      <xdr:row>59</xdr:row>
      <xdr:rowOff>80645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97790</xdr:rowOff>
    </xdr:from>
    <xdr:ext cx="313690" cy="25781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455" y="987044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285" cy="25781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285" cy="25781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126365</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285" cy="25781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285" cy="25781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285" cy="25781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24130</xdr:rowOff>
    </xdr:from>
    <xdr:to>
      <xdr:col>85</xdr:col>
      <xdr:colOff>126365</xdr:colOff>
      <xdr:row>78</xdr:row>
      <xdr:rowOff>151765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7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155575</xdr:rowOff>
    </xdr:from>
    <xdr:ext cx="534670" cy="25781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6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151765</xdr:rowOff>
    </xdr:from>
    <xdr:to>
      <xdr:col>86</xdr:col>
      <xdr:colOff>25400</xdr:colOff>
      <xdr:row>78</xdr:row>
      <xdr:rowOff>151765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142240</xdr:rowOff>
    </xdr:from>
    <xdr:ext cx="598805"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24130</xdr:rowOff>
    </xdr:from>
    <xdr:to>
      <xdr:col>86</xdr:col>
      <xdr:colOff>25400</xdr:colOff>
      <xdr:row>71</xdr:row>
      <xdr:rowOff>24130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109855</xdr:rowOff>
    </xdr:from>
    <xdr:to>
      <xdr:col>85</xdr:col>
      <xdr:colOff>127000</xdr:colOff>
      <xdr:row>77</xdr:row>
      <xdr:rowOff>127635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115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30480</xdr:rowOff>
    </xdr:from>
    <xdr:ext cx="598805" cy="25781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7620</xdr:rowOff>
    </xdr:from>
    <xdr:to>
      <xdr:col>85</xdr:col>
      <xdr:colOff>177800</xdr:colOff>
      <xdr:row>77</xdr:row>
      <xdr:rowOff>109220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120650</xdr:rowOff>
    </xdr:from>
    <xdr:to>
      <xdr:col>81</xdr:col>
      <xdr:colOff>50800</xdr:colOff>
      <xdr:row>77</xdr:row>
      <xdr:rowOff>127635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22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10795</xdr:rowOff>
    </xdr:from>
    <xdr:to>
      <xdr:col>81</xdr:col>
      <xdr:colOff>101600</xdr:colOff>
      <xdr:row>77</xdr:row>
      <xdr:rowOff>112395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128905</xdr:rowOff>
    </xdr:from>
    <xdr:ext cx="59753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580" y="12987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120650</xdr:rowOff>
    </xdr:from>
    <xdr:to>
      <xdr:col>76</xdr:col>
      <xdr:colOff>114300</xdr:colOff>
      <xdr:row>77</xdr:row>
      <xdr:rowOff>123825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2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36830</xdr:rowOff>
    </xdr:from>
    <xdr:to>
      <xdr:col>76</xdr:col>
      <xdr:colOff>165100</xdr:colOff>
      <xdr:row>77</xdr:row>
      <xdr:rowOff>138430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154940</xdr:rowOff>
    </xdr:from>
    <xdr:ext cx="597535" cy="25781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122555</xdr:rowOff>
    </xdr:from>
    <xdr:to>
      <xdr:col>71</xdr:col>
      <xdr:colOff>177800</xdr:colOff>
      <xdr:row>77</xdr:row>
      <xdr:rowOff>123825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42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50800</xdr:rowOff>
    </xdr:from>
    <xdr:to>
      <xdr:col>72</xdr:col>
      <xdr:colOff>38100</xdr:colOff>
      <xdr:row>77</xdr:row>
      <xdr:rowOff>152400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168910</xdr:rowOff>
    </xdr:from>
    <xdr:ext cx="597535" cy="25781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580" y="13027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59055</xdr:rowOff>
    </xdr:from>
    <xdr:to>
      <xdr:col>67</xdr:col>
      <xdr:colOff>101600</xdr:colOff>
      <xdr:row>77</xdr:row>
      <xdr:rowOff>160655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6350</xdr:rowOff>
    </xdr:from>
    <xdr:ext cx="597535" cy="25781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580" y="13036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59055</xdr:rowOff>
    </xdr:from>
    <xdr:to>
      <xdr:col>85</xdr:col>
      <xdr:colOff>177800</xdr:colOff>
      <xdr:row>77</xdr:row>
      <xdr:rowOff>160655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37465</xdr:rowOff>
    </xdr:from>
    <xdr:ext cx="598805"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39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76835</xdr:rowOff>
    </xdr:from>
    <xdr:to>
      <xdr:col>81</xdr:col>
      <xdr:colOff>101600</xdr:colOff>
      <xdr:row>78</xdr:row>
      <xdr:rowOff>6985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169545</xdr:rowOff>
    </xdr:from>
    <xdr:ext cx="597535" cy="25781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580" y="13371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69215</xdr:rowOff>
    </xdr:from>
    <xdr:to>
      <xdr:col>76</xdr:col>
      <xdr:colOff>165100</xdr:colOff>
      <xdr:row>77</xdr:row>
      <xdr:rowOff>170815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161925</xdr:rowOff>
    </xdr:from>
    <xdr:ext cx="59753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580" y="13363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73025</xdr:rowOff>
    </xdr:from>
    <xdr:to>
      <xdr:col>72</xdr:col>
      <xdr:colOff>38100</xdr:colOff>
      <xdr:row>78</xdr:row>
      <xdr:rowOff>3175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166370</xdr:rowOff>
    </xdr:from>
    <xdr:ext cx="597535" cy="25781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580" y="13368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71755</xdr:rowOff>
    </xdr:from>
    <xdr:to>
      <xdr:col>67</xdr:col>
      <xdr:colOff>101600</xdr:colOff>
      <xdr:row>78</xdr:row>
      <xdr:rowOff>1905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164465</xdr:rowOff>
    </xdr:from>
    <xdr:ext cx="59753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580" y="133661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92710</xdr:rowOff>
    </xdr:from>
    <xdr:ext cx="68453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94615</xdr:rowOff>
    </xdr:from>
    <xdr:to>
      <xdr:col>85</xdr:col>
      <xdr:colOff>126365</xdr:colOff>
      <xdr:row>99</xdr:row>
      <xdr:rowOff>36195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11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40640</xdr:rowOff>
    </xdr:from>
    <xdr:ext cx="469900" cy="25781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4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36195</xdr:rowOff>
    </xdr:from>
    <xdr:to>
      <xdr:col>86</xdr:col>
      <xdr:colOff>25400</xdr:colOff>
      <xdr:row>99</xdr:row>
      <xdr:rowOff>36195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41275</xdr:rowOff>
    </xdr:from>
    <xdr:ext cx="690245" cy="25781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32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94615</xdr:rowOff>
    </xdr:from>
    <xdr:to>
      <xdr:col>86</xdr:col>
      <xdr:colOff>25400</xdr:colOff>
      <xdr:row>90</xdr:row>
      <xdr:rowOff>94615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64770</xdr:rowOff>
    </xdr:from>
    <xdr:to>
      <xdr:col>85</xdr:col>
      <xdr:colOff>127000</xdr:colOff>
      <xdr:row>98</xdr:row>
      <xdr:rowOff>153035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687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22860</xdr:rowOff>
    </xdr:from>
    <xdr:to>
      <xdr:col>85</xdr:col>
      <xdr:colOff>177800</xdr:colOff>
      <xdr:row>98</xdr:row>
      <xdr:rowOff>124460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44450</xdr:rowOff>
    </xdr:from>
    <xdr:to>
      <xdr:col>81</xdr:col>
      <xdr:colOff>50800</xdr:colOff>
      <xdr:row>98</xdr:row>
      <xdr:rowOff>153035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655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14605</xdr:rowOff>
    </xdr:from>
    <xdr:to>
      <xdr:col>81</xdr:col>
      <xdr:colOff>101600</xdr:colOff>
      <xdr:row>98</xdr:row>
      <xdr:rowOff>116205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132715</xdr:rowOff>
    </xdr:from>
    <xdr:ext cx="597535" cy="25781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591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44450</xdr:rowOff>
    </xdr:from>
    <xdr:to>
      <xdr:col>76</xdr:col>
      <xdr:colOff>114300</xdr:colOff>
      <xdr:row>98</xdr:row>
      <xdr:rowOff>96520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655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167640</xdr:rowOff>
    </xdr:from>
    <xdr:to>
      <xdr:col>76</xdr:col>
      <xdr:colOff>165100</xdr:colOff>
      <xdr:row>98</xdr:row>
      <xdr:rowOff>97790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88900</xdr:rowOff>
    </xdr:from>
    <xdr:ext cx="597535" cy="25781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580" y="16891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144145</xdr:rowOff>
    </xdr:from>
    <xdr:to>
      <xdr:col>71</xdr:col>
      <xdr:colOff>177800</xdr:colOff>
      <xdr:row>98</xdr:row>
      <xdr:rowOff>96520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60334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63500</xdr:rowOff>
    </xdr:from>
    <xdr:to>
      <xdr:col>72</xdr:col>
      <xdr:colOff>38100</xdr:colOff>
      <xdr:row>98</xdr:row>
      <xdr:rowOff>164465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155575</xdr:rowOff>
    </xdr:from>
    <xdr:ext cx="533400" cy="25781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95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79375</xdr:rowOff>
    </xdr:from>
    <xdr:to>
      <xdr:col>67</xdr:col>
      <xdr:colOff>101600</xdr:colOff>
      <xdr:row>99</xdr:row>
      <xdr:rowOff>9525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635</xdr:rowOff>
    </xdr:from>
    <xdr:ext cx="5334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97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13970</xdr:rowOff>
    </xdr:from>
    <xdr:to>
      <xdr:col>85</xdr:col>
      <xdr:colOff>177800</xdr:colOff>
      <xdr:row>98</xdr:row>
      <xdr:rowOff>115570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36830</xdr:rowOff>
    </xdr:from>
    <xdr:ext cx="598805"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6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119,021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102235</xdr:rowOff>
    </xdr:from>
    <xdr:to>
      <xdr:col>81</xdr:col>
      <xdr:colOff>101600</xdr:colOff>
      <xdr:row>99</xdr:row>
      <xdr:rowOff>32385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23495</xdr:rowOff>
    </xdr:from>
    <xdr:ext cx="5334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997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165100</xdr:rowOff>
    </xdr:from>
    <xdr:to>
      <xdr:col>76</xdr:col>
      <xdr:colOff>165100</xdr:colOff>
      <xdr:row>98</xdr:row>
      <xdr:rowOff>95250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111760</xdr:rowOff>
    </xdr:from>
    <xdr:ext cx="597535" cy="2578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580" y="16570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45720</xdr:rowOff>
    </xdr:from>
    <xdr:to>
      <xdr:col>72</xdr:col>
      <xdr:colOff>38100</xdr:colOff>
      <xdr:row>98</xdr:row>
      <xdr:rowOff>147320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163830</xdr:rowOff>
    </xdr:from>
    <xdr:ext cx="53340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93345</xdr:rowOff>
    </xdr:from>
    <xdr:to>
      <xdr:col>67</xdr:col>
      <xdr:colOff>101600</xdr:colOff>
      <xdr:row>97</xdr:row>
      <xdr:rowOff>23495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40640</xdr:rowOff>
    </xdr:from>
    <xdr:ext cx="597535" cy="25781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580" y="16328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326,355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360" cy="25781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145415</xdr:rowOff>
    </xdr:from>
    <xdr:to>
      <xdr:col>116</xdr:col>
      <xdr:colOff>62865</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3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92075</xdr:rowOff>
    </xdr:from>
    <xdr:ext cx="53467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145415</xdr:rowOff>
    </xdr:from>
    <xdr:to>
      <xdr:col>116</xdr:col>
      <xdr:colOff>152400</xdr:colOff>
      <xdr:row>31</xdr:row>
      <xdr:rowOff>145415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119380</xdr:rowOff>
    </xdr:from>
    <xdr:ext cx="469900" cy="259080"/>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96520</xdr:rowOff>
    </xdr:from>
    <xdr:to>
      <xdr:col>116</xdr:col>
      <xdr:colOff>114300</xdr:colOff>
      <xdr:row>39</xdr:row>
      <xdr:rowOff>26670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112395</xdr:rowOff>
    </xdr:from>
    <xdr:to>
      <xdr:col>112</xdr:col>
      <xdr:colOff>38100</xdr:colOff>
      <xdr:row>39</xdr:row>
      <xdr:rowOff>42545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59055</xdr:rowOff>
    </xdr:from>
    <xdr:ext cx="46863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402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64135</xdr:rowOff>
    </xdr:from>
    <xdr:ext cx="468630" cy="25781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407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117475</xdr:rowOff>
    </xdr:from>
    <xdr:to>
      <xdr:col>102</xdr:col>
      <xdr:colOff>165100</xdr:colOff>
      <xdr:row>39</xdr:row>
      <xdr:rowOff>47625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64135</xdr:rowOff>
    </xdr:from>
    <xdr:ext cx="468630" cy="25781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407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144780</xdr:rowOff>
    </xdr:from>
    <xdr:to>
      <xdr:col>98</xdr:col>
      <xdr:colOff>38100</xdr:colOff>
      <xdr:row>39</xdr:row>
      <xdr:rowOff>74930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91440</xdr:rowOff>
    </xdr:from>
    <xdr:ext cx="46863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435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111760</xdr:rowOff>
    </xdr:from>
    <xdr:ext cx="594360" cy="25781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168910</xdr:rowOff>
    </xdr:from>
    <xdr:ext cx="594360"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106045</xdr:rowOff>
    </xdr:from>
    <xdr:to>
      <xdr:col>116</xdr:col>
      <xdr:colOff>62865</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52705</xdr:rowOff>
    </xdr:from>
    <xdr:ext cx="598805" cy="25781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106045</xdr:rowOff>
    </xdr:from>
    <xdr:to>
      <xdr:col>116</xdr:col>
      <xdr:colOff>152400</xdr:colOff>
      <xdr:row>50</xdr:row>
      <xdr:rowOff>106045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66675</xdr:rowOff>
    </xdr:from>
    <xdr:to>
      <xdr:col>116</xdr:col>
      <xdr:colOff>63500</xdr:colOff>
      <xdr:row>58</xdr:row>
      <xdr:rowOff>67945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107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168275</xdr:rowOff>
    </xdr:from>
    <xdr:ext cx="469900" cy="257810"/>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09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18415</xdr:rowOff>
    </xdr:from>
    <xdr:to>
      <xdr:col>116</xdr:col>
      <xdr:colOff>114300</xdr:colOff>
      <xdr:row>58</xdr:row>
      <xdr:rowOff>120650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67945</xdr:rowOff>
    </xdr:from>
    <xdr:to>
      <xdr:col>111</xdr:col>
      <xdr:colOff>177800</xdr:colOff>
      <xdr:row>58</xdr:row>
      <xdr:rowOff>69850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12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15875</xdr:rowOff>
    </xdr:from>
    <xdr:to>
      <xdr:col>112</xdr:col>
      <xdr:colOff>38100</xdr:colOff>
      <xdr:row>58</xdr:row>
      <xdr:rowOff>117475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133985</xdr:rowOff>
    </xdr:from>
    <xdr:ext cx="468630" cy="25781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735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69850</xdr:rowOff>
    </xdr:from>
    <xdr:to>
      <xdr:col>107</xdr:col>
      <xdr:colOff>50800</xdr:colOff>
      <xdr:row>58</xdr:row>
      <xdr:rowOff>73025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139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15875</xdr:rowOff>
    </xdr:from>
    <xdr:to>
      <xdr:col>107</xdr:col>
      <xdr:colOff>101600</xdr:colOff>
      <xdr:row>58</xdr:row>
      <xdr:rowOff>117475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133985</xdr:rowOff>
    </xdr:from>
    <xdr:ext cx="468630" cy="25781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35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73025</xdr:rowOff>
    </xdr:from>
    <xdr:to>
      <xdr:col>102</xdr:col>
      <xdr:colOff>114300</xdr:colOff>
      <xdr:row>58</xdr:row>
      <xdr:rowOff>95885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171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14605</xdr:rowOff>
    </xdr:from>
    <xdr:to>
      <xdr:col>102</xdr:col>
      <xdr:colOff>165100</xdr:colOff>
      <xdr:row>58</xdr:row>
      <xdr:rowOff>116205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132715</xdr:rowOff>
    </xdr:from>
    <xdr:ext cx="468630" cy="25781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33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15875</xdr:rowOff>
    </xdr:from>
    <xdr:to>
      <xdr:col>98</xdr:col>
      <xdr:colOff>38100</xdr:colOff>
      <xdr:row>58</xdr:row>
      <xdr:rowOff>117475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133985</xdr:rowOff>
    </xdr:from>
    <xdr:ext cx="468630" cy="25781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35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xdr:rowOff>
    </xdr:from>
    <xdr:to>
      <xdr:col>116</xdr:col>
      <xdr:colOff>114300</xdr:colOff>
      <xdr:row>58</xdr:row>
      <xdr:rowOff>117475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146685</xdr:rowOff>
    </xdr:from>
    <xdr:ext cx="469900" cy="257810"/>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7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17780</xdr:rowOff>
    </xdr:from>
    <xdr:to>
      <xdr:col>112</xdr:col>
      <xdr:colOff>38100</xdr:colOff>
      <xdr:row>58</xdr:row>
      <xdr:rowOff>118745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109855</xdr:rowOff>
    </xdr:from>
    <xdr:ext cx="468630" cy="25781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350" y="10053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19050</xdr:rowOff>
    </xdr:from>
    <xdr:to>
      <xdr:col>107</xdr:col>
      <xdr:colOff>101600</xdr:colOff>
      <xdr:row>58</xdr:row>
      <xdr:rowOff>120650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111760</xdr:rowOff>
    </xdr:from>
    <xdr:ext cx="468630" cy="25781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350" y="10055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22225</xdr:rowOff>
    </xdr:from>
    <xdr:to>
      <xdr:col>102</xdr:col>
      <xdr:colOff>165100</xdr:colOff>
      <xdr:row>58</xdr:row>
      <xdr:rowOff>123825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114935</xdr:rowOff>
    </xdr:from>
    <xdr:ext cx="46863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350" y="10059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45085</xdr:rowOff>
    </xdr:from>
    <xdr:to>
      <xdr:col>98</xdr:col>
      <xdr:colOff>38100</xdr:colOff>
      <xdr:row>58</xdr:row>
      <xdr:rowOff>146685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137795</xdr:rowOff>
    </xdr:from>
    <xdr:ext cx="468630"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350" y="100818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7650"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360"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360" cy="25781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125095</xdr:rowOff>
    </xdr:from>
    <xdr:to>
      <xdr:col>116</xdr:col>
      <xdr:colOff>62865</xdr:colOff>
      <xdr:row>78</xdr:row>
      <xdr:rowOff>120650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804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124460</xdr:rowOff>
    </xdr:from>
    <xdr:ext cx="534670" cy="259080"/>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120650</xdr:rowOff>
    </xdr:from>
    <xdr:to>
      <xdr:col>116</xdr:col>
      <xdr:colOff>152400</xdr:colOff>
      <xdr:row>78</xdr:row>
      <xdr:rowOff>120650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71755</xdr:rowOff>
    </xdr:from>
    <xdr:ext cx="598805" cy="259080"/>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125095</xdr:rowOff>
    </xdr:from>
    <xdr:to>
      <xdr:col>116</xdr:col>
      <xdr:colOff>152400</xdr:colOff>
      <xdr:row>71</xdr:row>
      <xdr:rowOff>125095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144145</xdr:rowOff>
    </xdr:from>
    <xdr:to>
      <xdr:col>116</xdr:col>
      <xdr:colOff>63500</xdr:colOff>
      <xdr:row>77</xdr:row>
      <xdr:rowOff>47625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743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102235</xdr:rowOff>
    </xdr:from>
    <xdr:ext cx="598805" cy="2584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79375</xdr:rowOff>
    </xdr:from>
    <xdr:to>
      <xdr:col>116</xdr:col>
      <xdr:colOff>114300</xdr:colOff>
      <xdr:row>77</xdr:row>
      <xdr:rowOff>9525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37465</xdr:rowOff>
    </xdr:from>
    <xdr:to>
      <xdr:col>111</xdr:col>
      <xdr:colOff>177800</xdr:colOff>
      <xdr:row>77</xdr:row>
      <xdr:rowOff>47625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391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60960</xdr:rowOff>
    </xdr:from>
    <xdr:to>
      <xdr:col>112</xdr:col>
      <xdr:colOff>38100</xdr:colOff>
      <xdr:row>76</xdr:row>
      <xdr:rowOff>162560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7620</xdr:rowOff>
    </xdr:from>
    <xdr:ext cx="597535" cy="25781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580" y="128663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37465</xdr:rowOff>
    </xdr:from>
    <xdr:to>
      <xdr:col>107</xdr:col>
      <xdr:colOff>50800</xdr:colOff>
      <xdr:row>77</xdr:row>
      <xdr:rowOff>63500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91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81915</xdr:rowOff>
    </xdr:from>
    <xdr:to>
      <xdr:col>107</xdr:col>
      <xdr:colOff>101600</xdr:colOff>
      <xdr:row>77</xdr:row>
      <xdr:rowOff>12065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29210</xdr:rowOff>
    </xdr:from>
    <xdr:ext cx="597535" cy="25781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580" y="12887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63500</xdr:rowOff>
    </xdr:from>
    <xdr:to>
      <xdr:col>102</xdr:col>
      <xdr:colOff>114300</xdr:colOff>
      <xdr:row>77</xdr:row>
      <xdr:rowOff>71120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5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80010</xdr:rowOff>
    </xdr:from>
    <xdr:to>
      <xdr:col>102</xdr:col>
      <xdr:colOff>165100</xdr:colOff>
      <xdr:row>77</xdr:row>
      <xdr:rowOff>10160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75</xdr:row>
      <xdr:rowOff>26670</xdr:rowOff>
    </xdr:from>
    <xdr:ext cx="59753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580" y="12885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87630</xdr:rowOff>
    </xdr:from>
    <xdr:to>
      <xdr:col>98</xdr:col>
      <xdr:colOff>38100</xdr:colOff>
      <xdr:row>77</xdr:row>
      <xdr:rowOff>17780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75</xdr:row>
      <xdr:rowOff>34290</xdr:rowOff>
    </xdr:from>
    <xdr:ext cx="59753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580" y="12893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93345</xdr:rowOff>
    </xdr:from>
    <xdr:to>
      <xdr:col>116</xdr:col>
      <xdr:colOff>114300</xdr:colOff>
      <xdr:row>77</xdr:row>
      <xdr:rowOff>23495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71755</xdr:rowOff>
    </xdr:from>
    <xdr:ext cx="598805" cy="259080"/>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01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168275</xdr:rowOff>
    </xdr:from>
    <xdr:to>
      <xdr:col>112</xdr:col>
      <xdr:colOff>38100</xdr:colOff>
      <xdr:row>77</xdr:row>
      <xdr:rowOff>98425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89535</xdr:rowOff>
    </xdr:from>
    <xdr:ext cx="533400" cy="25781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5965" y="13291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158115</xdr:rowOff>
    </xdr:from>
    <xdr:to>
      <xdr:col>107</xdr:col>
      <xdr:colOff>101600</xdr:colOff>
      <xdr:row>77</xdr:row>
      <xdr:rowOff>88265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79375</xdr:rowOff>
    </xdr:from>
    <xdr:ext cx="533400" cy="2584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6965"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12700</xdr:rowOff>
    </xdr:from>
    <xdr:to>
      <xdr:col>102</xdr:col>
      <xdr:colOff>165100</xdr:colOff>
      <xdr:row>77</xdr:row>
      <xdr:rowOff>114300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105410</xdr:rowOff>
    </xdr:from>
    <xdr:ext cx="53340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7965" y="13307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20320</xdr:rowOff>
    </xdr:from>
    <xdr:to>
      <xdr:col>98</xdr:col>
      <xdr:colOff>38100</xdr:colOff>
      <xdr:row>77</xdr:row>
      <xdr:rowOff>121920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113030</xdr:rowOff>
    </xdr:from>
    <xdr:ext cx="5334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8965" y="13314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規模が小さいため、事業費の変動により単年度で大きく数値は変化するが、物件費、普通建設事業費及び扶助費が増加している一方、補助費等については、新型コロナウイルス感染症対策等の補助金関連の臨時的経費が減少したこと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普通建設事業費については、温泉施設の改修等により増額した。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今後は、公共施設の改修工事等により、公債費の上昇が見込まれる。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2,821
2,807
150.40
4,834,929
4,656,580
118,484
2,574,409
3,705,964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86360</xdr:rowOff>
    </xdr:from>
    <xdr:to>
      <xdr:col>24</xdr:col>
      <xdr:colOff>62865</xdr:colOff>
      <xdr:row>38</xdr:row>
      <xdr:rowOff>45085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8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48895</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45085</xdr:rowOff>
    </xdr:from>
    <xdr:to>
      <xdr:col>24</xdr:col>
      <xdr:colOff>152400</xdr:colOff>
      <xdr:row>38</xdr:row>
      <xdr:rowOff>45085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32385</xdr:rowOff>
    </xdr:from>
    <xdr:ext cx="534670" cy="25781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4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dr:col>23</xdr:col>
      <xdr:colOff>165100</xdr:colOff>
      <xdr:row>30</xdr:row>
      <xdr:rowOff>86360</xdr:rowOff>
    </xdr:from>
    <xdr:to>
      <xdr:col>24</xdr:col>
      <xdr:colOff>152400</xdr:colOff>
      <xdr:row>30</xdr:row>
      <xdr:rowOff>86360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87630</xdr:rowOff>
    </xdr:from>
    <xdr:to>
      <xdr:col>24</xdr:col>
      <xdr:colOff>63500</xdr:colOff>
      <xdr:row>37</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312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11430</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160020</xdr:rowOff>
    </xdr:from>
    <xdr:to>
      <xdr:col>24</xdr:col>
      <xdr:colOff>114300</xdr:colOff>
      <xdr:row>37</xdr:row>
      <xdr:rowOff>90170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90170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1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111760</xdr:rowOff>
    </xdr:from>
    <xdr:ext cx="533400" cy="25781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112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90170</xdr:rowOff>
    </xdr:from>
    <xdr:to>
      <xdr:col>15</xdr:col>
      <xdr:colOff>50800</xdr:colOff>
      <xdr:row>37</xdr:row>
      <xdr:rowOff>107315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338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6985</xdr:rowOff>
    </xdr:from>
    <xdr:to>
      <xdr:col>15</xdr:col>
      <xdr:colOff>101600</xdr:colOff>
      <xdr:row>37</xdr:row>
      <xdr:rowOff>109220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125730</xdr:rowOff>
    </xdr:from>
    <xdr:ext cx="53340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12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88265</xdr:rowOff>
    </xdr:from>
    <xdr:to>
      <xdr:col>10</xdr:col>
      <xdr:colOff>114300</xdr:colOff>
      <xdr:row>37</xdr:row>
      <xdr:rowOff>107315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19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9525</xdr:rowOff>
    </xdr:from>
    <xdr:to>
      <xdr:col>10</xdr:col>
      <xdr:colOff>165100</xdr:colOff>
      <xdr:row>37</xdr:row>
      <xdr:rowOff>111125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127635</xdr:rowOff>
    </xdr:from>
    <xdr:ext cx="5334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12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170180</xdr:rowOff>
    </xdr:from>
    <xdr:to>
      <xdr:col>6</xdr:col>
      <xdr:colOff>38100</xdr:colOff>
      <xdr:row>37</xdr:row>
      <xdr:rowOff>100330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116840</xdr:rowOff>
    </xdr:from>
    <xdr:ext cx="5334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11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37465</xdr:rowOff>
    </xdr:from>
    <xdr:to>
      <xdr:col>24</xdr:col>
      <xdr:colOff>114300</xdr:colOff>
      <xdr:row>37</xdr:row>
      <xdr:rowOff>139065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15875</xdr:rowOff>
    </xdr:from>
    <xdr:ext cx="534670" cy="25908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129540</xdr:rowOff>
    </xdr:from>
    <xdr:ext cx="53340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132080</xdr:rowOff>
    </xdr:from>
    <xdr:ext cx="533400" cy="25781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475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56515</xdr:rowOff>
    </xdr:from>
    <xdr:to>
      <xdr:col>10</xdr:col>
      <xdr:colOff>165100</xdr:colOff>
      <xdr:row>37</xdr:row>
      <xdr:rowOff>158115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149225</xdr:rowOff>
    </xdr:from>
    <xdr:ext cx="53340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492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37465</xdr:rowOff>
    </xdr:from>
    <xdr:to>
      <xdr:col>6</xdr:col>
      <xdr:colOff>38100</xdr:colOff>
      <xdr:row>37</xdr:row>
      <xdr:rowOff>139065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130175</xdr:rowOff>
    </xdr:from>
    <xdr:ext cx="53340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473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54610</xdr:rowOff>
    </xdr:from>
    <xdr:ext cx="247650" cy="2578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4530" cy="25781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4530" cy="25781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7620</xdr:rowOff>
    </xdr:from>
    <xdr:to>
      <xdr:col>24</xdr:col>
      <xdr:colOff>62865</xdr:colOff>
      <xdr:row>57</xdr:row>
      <xdr:rowOff>123190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57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127000</xdr:rowOff>
    </xdr:from>
    <xdr:ext cx="598805" cy="259080"/>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123190</xdr:rowOff>
    </xdr:from>
    <xdr:to>
      <xdr:col>24</xdr:col>
      <xdr:colOff>152400</xdr:colOff>
      <xdr:row>57</xdr:row>
      <xdr:rowOff>123190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125730</xdr:rowOff>
    </xdr:from>
    <xdr:ext cx="690245" cy="259080"/>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7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dr:col>23</xdr:col>
      <xdr:colOff>165100</xdr:colOff>
      <xdr:row>51</xdr:row>
      <xdr:rowOff>7620</xdr:rowOff>
    </xdr:from>
    <xdr:to>
      <xdr:col>24</xdr:col>
      <xdr:colOff>152400</xdr:colOff>
      <xdr:row>51</xdr:row>
      <xdr:rowOff>7620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158750</xdr:rowOff>
    </xdr:from>
    <xdr:to>
      <xdr:col>24</xdr:col>
      <xdr:colOff>63500</xdr:colOff>
      <xdr:row>57</xdr:row>
      <xdr:rowOff>41275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5995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90170</xdr:rowOff>
    </xdr:from>
    <xdr:ext cx="598805" cy="259080"/>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111760</xdr:rowOff>
    </xdr:from>
    <xdr:to>
      <xdr:col>24</xdr:col>
      <xdr:colOff>114300</xdr:colOff>
      <xdr:row>57</xdr:row>
      <xdr:rowOff>41910</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12700</xdr:rowOff>
    </xdr:from>
    <xdr:to>
      <xdr:col>19</xdr:col>
      <xdr:colOff>177800</xdr:colOff>
      <xdr:row>57</xdr:row>
      <xdr:rowOff>41275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85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100330</xdr:rowOff>
    </xdr:from>
    <xdr:to>
      <xdr:col>20</xdr:col>
      <xdr:colOff>38100</xdr:colOff>
      <xdr:row>57</xdr:row>
      <xdr:rowOff>30480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46990</xdr:rowOff>
    </xdr:from>
    <xdr:ext cx="597535" cy="259080"/>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580" y="9476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116205</xdr:rowOff>
    </xdr:from>
    <xdr:to>
      <xdr:col>15</xdr:col>
      <xdr:colOff>50800</xdr:colOff>
      <xdr:row>57</xdr:row>
      <xdr:rowOff>12700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1740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106045</xdr:rowOff>
    </xdr:from>
    <xdr:to>
      <xdr:col>15</xdr:col>
      <xdr:colOff>101600</xdr:colOff>
      <xdr:row>57</xdr:row>
      <xdr:rowOff>36195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52705</xdr:rowOff>
    </xdr:from>
    <xdr:ext cx="597535" cy="25781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580" y="9482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39370</xdr:rowOff>
    </xdr:from>
    <xdr:to>
      <xdr:col>10</xdr:col>
      <xdr:colOff>114300</xdr:colOff>
      <xdr:row>56</xdr:row>
      <xdr:rowOff>116205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130300" y="96405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76835</xdr:rowOff>
    </xdr:from>
    <xdr:to>
      <xdr:col>10</xdr:col>
      <xdr:colOff>165100</xdr:colOff>
      <xdr:row>57</xdr:row>
      <xdr:rowOff>6985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169545</xdr:rowOff>
    </xdr:from>
    <xdr:ext cx="597535" cy="25781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580" y="9770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155575</xdr:rowOff>
    </xdr:from>
    <xdr:to>
      <xdr:col>6</xdr:col>
      <xdr:colOff>38100</xdr:colOff>
      <xdr:row>57</xdr:row>
      <xdr:rowOff>86360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76835</xdr:rowOff>
    </xdr:from>
    <xdr:ext cx="597535" cy="25781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580" y="9849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107950</xdr:rowOff>
    </xdr:from>
    <xdr:to>
      <xdr:col>24</xdr:col>
      <xdr:colOff>114300</xdr:colOff>
      <xdr:row>57</xdr:row>
      <xdr:rowOff>38100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130810</xdr:rowOff>
    </xdr:from>
    <xdr:ext cx="598805" cy="259080"/>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60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366,890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161925</xdr:rowOff>
    </xdr:from>
    <xdr:to>
      <xdr:col>20</xdr:col>
      <xdr:colOff>38100</xdr:colOff>
      <xdr:row>57</xdr:row>
      <xdr:rowOff>92075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83185</xdr:rowOff>
    </xdr:from>
    <xdr:ext cx="597535"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580" y="9855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133350</xdr:rowOff>
    </xdr:from>
    <xdr:to>
      <xdr:col>15</xdr:col>
      <xdr:colOff>101600</xdr:colOff>
      <xdr:row>57</xdr:row>
      <xdr:rowOff>63500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54610</xdr:rowOff>
    </xdr:from>
    <xdr:ext cx="597535" cy="25781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580" y="9827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65405</xdr:rowOff>
    </xdr:from>
    <xdr:to>
      <xdr:col>10</xdr:col>
      <xdr:colOff>165100</xdr:colOff>
      <xdr:row>56</xdr:row>
      <xdr:rowOff>167005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12065</xdr:rowOff>
    </xdr:from>
    <xdr:ext cx="59753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580" y="94418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160020</xdr:rowOff>
    </xdr:from>
    <xdr:to>
      <xdr:col>6</xdr:col>
      <xdr:colOff>38100</xdr:colOff>
      <xdr:row>56</xdr:row>
      <xdr:rowOff>90170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106680</xdr:rowOff>
    </xdr:from>
    <xdr:ext cx="59753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580" y="93649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575,623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4530" cy="25781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37465</xdr:rowOff>
    </xdr:from>
    <xdr:to>
      <xdr:col>24</xdr:col>
      <xdr:colOff>62865</xdr:colOff>
      <xdr:row>77</xdr:row>
      <xdr:rowOff>124460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1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128270</xdr:rowOff>
    </xdr:from>
    <xdr:ext cx="598805" cy="259080"/>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124460</xdr:rowOff>
    </xdr:from>
    <xdr:to>
      <xdr:col>24</xdr:col>
      <xdr:colOff>152400</xdr:colOff>
      <xdr:row>77</xdr:row>
      <xdr:rowOff>124460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155575</xdr:rowOff>
    </xdr:from>
    <xdr:ext cx="598805" cy="257810"/>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dr:col>23</xdr:col>
      <xdr:colOff>165100</xdr:colOff>
      <xdr:row>71</xdr:row>
      <xdr:rowOff>37465</xdr:rowOff>
    </xdr:from>
    <xdr:to>
      <xdr:col>24</xdr:col>
      <xdr:colOff>152400</xdr:colOff>
      <xdr:row>71</xdr:row>
      <xdr:rowOff>37465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144145</xdr:rowOff>
    </xdr:from>
    <xdr:to>
      <xdr:col>24</xdr:col>
      <xdr:colOff>63500</xdr:colOff>
      <xdr:row>76</xdr:row>
      <xdr:rowOff>635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028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137795</xdr:rowOff>
    </xdr:from>
    <xdr:ext cx="598805" cy="259080"/>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5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159385</xdr:rowOff>
    </xdr:from>
    <xdr:to>
      <xdr:col>24</xdr:col>
      <xdr:colOff>114300</xdr:colOff>
      <xdr:row>76</xdr:row>
      <xdr:rowOff>89535</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635</xdr:rowOff>
    </xdr:from>
    <xdr:to>
      <xdr:col>19</xdr:col>
      <xdr:colOff>177800</xdr:colOff>
      <xdr:row>76</xdr:row>
      <xdr:rowOff>38735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308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27940</xdr:rowOff>
    </xdr:from>
    <xdr:to>
      <xdr:col>20</xdr:col>
      <xdr:colOff>38100</xdr:colOff>
      <xdr:row>76</xdr:row>
      <xdr:rowOff>129540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120650</xdr:rowOff>
    </xdr:from>
    <xdr:ext cx="597535" cy="257810"/>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580" y="131508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38735</xdr:rowOff>
    </xdr:from>
    <xdr:to>
      <xdr:col>15</xdr:col>
      <xdr:colOff>50800</xdr:colOff>
      <xdr:row>76</xdr:row>
      <xdr:rowOff>113665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89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17780</xdr:rowOff>
    </xdr:from>
    <xdr:to>
      <xdr:col>15</xdr:col>
      <xdr:colOff>101600</xdr:colOff>
      <xdr:row>76</xdr:row>
      <xdr:rowOff>119380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110490</xdr:rowOff>
    </xdr:from>
    <xdr:ext cx="597535" cy="25781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580" y="13140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113665</xdr:rowOff>
    </xdr:from>
    <xdr:to>
      <xdr:col>10</xdr:col>
      <xdr:colOff>114300</xdr:colOff>
      <xdr:row>76</xdr:row>
      <xdr:rowOff>140970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438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59690</xdr:rowOff>
    </xdr:from>
    <xdr:to>
      <xdr:col>10</xdr:col>
      <xdr:colOff>165100</xdr:colOff>
      <xdr:row>76</xdr:row>
      <xdr:rowOff>161290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6350</xdr:rowOff>
    </xdr:from>
    <xdr:ext cx="597535" cy="25781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580" y="128651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92710</xdr:rowOff>
    </xdr:from>
    <xdr:to>
      <xdr:col>6</xdr:col>
      <xdr:colOff>38100</xdr:colOff>
      <xdr:row>77</xdr:row>
      <xdr:rowOff>22860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13970</xdr:rowOff>
    </xdr:from>
    <xdr:ext cx="59753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580" y="13215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93345</xdr:rowOff>
    </xdr:from>
    <xdr:to>
      <xdr:col>24</xdr:col>
      <xdr:colOff>114300</xdr:colOff>
      <xdr:row>76</xdr:row>
      <xdr:rowOff>23495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116205</xdr:rowOff>
    </xdr:from>
    <xdr:ext cx="598805" cy="259080"/>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0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121285</xdr:rowOff>
    </xdr:from>
    <xdr:to>
      <xdr:col>20</xdr:col>
      <xdr:colOff>38100</xdr:colOff>
      <xdr:row>76</xdr:row>
      <xdr:rowOff>52070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68580</xdr:rowOff>
    </xdr:from>
    <xdr:ext cx="59753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580" y="12755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159385</xdr:rowOff>
    </xdr:from>
    <xdr:to>
      <xdr:col>15</xdr:col>
      <xdr:colOff>101600</xdr:colOff>
      <xdr:row>76</xdr:row>
      <xdr:rowOff>89535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106045</xdr:rowOff>
    </xdr:from>
    <xdr:ext cx="597535"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580" y="12793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63500</xdr:rowOff>
    </xdr:from>
    <xdr:to>
      <xdr:col>10</xdr:col>
      <xdr:colOff>165100</xdr:colOff>
      <xdr:row>76</xdr:row>
      <xdr:rowOff>164465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155575</xdr:rowOff>
    </xdr:from>
    <xdr:ext cx="597535" cy="25781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580" y="131857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233,580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90170</xdr:rowOff>
    </xdr:from>
    <xdr:to>
      <xdr:col>6</xdr:col>
      <xdr:colOff>38100</xdr:colOff>
      <xdr:row>77</xdr:row>
      <xdr:rowOff>20320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36830</xdr:rowOff>
    </xdr:from>
    <xdr:ext cx="59753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580" y="12895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4530" cy="25781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161290</xdr:rowOff>
    </xdr:from>
    <xdr:to>
      <xdr:col>24</xdr:col>
      <xdr:colOff>62865</xdr:colOff>
      <xdr:row>98</xdr:row>
      <xdr:rowOff>137795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34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141605</xdr:rowOff>
    </xdr:from>
    <xdr:ext cx="534670" cy="259080"/>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137795</xdr:rowOff>
    </xdr:from>
    <xdr:to>
      <xdr:col>24</xdr:col>
      <xdr:colOff>152400</xdr:colOff>
      <xdr:row>98</xdr:row>
      <xdr:rowOff>137795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107950</xdr:rowOff>
    </xdr:from>
    <xdr:ext cx="598805" cy="259080"/>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dr:col>23</xdr:col>
      <xdr:colOff>165100</xdr:colOff>
      <xdr:row>89</xdr:row>
      <xdr:rowOff>161290</xdr:rowOff>
    </xdr:from>
    <xdr:to>
      <xdr:col>24</xdr:col>
      <xdr:colOff>152400</xdr:colOff>
      <xdr:row>89</xdr:row>
      <xdr:rowOff>161290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129540</xdr:rowOff>
    </xdr:from>
    <xdr:to>
      <xdr:col>24</xdr:col>
      <xdr:colOff>63500</xdr:colOff>
      <xdr:row>97</xdr:row>
      <xdr:rowOff>130810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601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77470</xdr:rowOff>
    </xdr:from>
    <xdr:ext cx="598805" cy="257810"/>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67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54610</xdr:rowOff>
    </xdr:from>
    <xdr:to>
      <xdr:col>24</xdr:col>
      <xdr:colOff>114300</xdr:colOff>
      <xdr:row>97</xdr:row>
      <xdr:rowOff>156210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120650</xdr:rowOff>
    </xdr:from>
    <xdr:to>
      <xdr:col>19</xdr:col>
      <xdr:colOff>177800</xdr:colOff>
      <xdr:row>97</xdr:row>
      <xdr:rowOff>129540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51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78740</xdr:rowOff>
    </xdr:from>
    <xdr:to>
      <xdr:col>20</xdr:col>
      <xdr:colOff>38100</xdr:colOff>
      <xdr:row>98</xdr:row>
      <xdr:rowOff>8890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0</xdr:rowOff>
    </xdr:from>
    <xdr:ext cx="597535"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580" y="16802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120650</xdr:rowOff>
    </xdr:from>
    <xdr:to>
      <xdr:col>15</xdr:col>
      <xdr:colOff>50800</xdr:colOff>
      <xdr:row>97</xdr:row>
      <xdr:rowOff>126365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513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86360</xdr:rowOff>
    </xdr:from>
    <xdr:to>
      <xdr:col>15</xdr:col>
      <xdr:colOff>101600</xdr:colOff>
      <xdr:row>98</xdr:row>
      <xdr:rowOff>16510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7620</xdr:rowOff>
    </xdr:from>
    <xdr:ext cx="597535" cy="257810"/>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580" y="16809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109220</xdr:rowOff>
    </xdr:from>
    <xdr:to>
      <xdr:col>10</xdr:col>
      <xdr:colOff>114300</xdr:colOff>
      <xdr:row>97</xdr:row>
      <xdr:rowOff>126365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98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94615</xdr:rowOff>
    </xdr:from>
    <xdr:to>
      <xdr:col>10</xdr:col>
      <xdr:colOff>165100</xdr:colOff>
      <xdr:row>98</xdr:row>
      <xdr:rowOff>24765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15875</xdr:rowOff>
    </xdr:from>
    <xdr:ext cx="59753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580" y="16817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121285</xdr:rowOff>
    </xdr:from>
    <xdr:to>
      <xdr:col>6</xdr:col>
      <xdr:colOff>38100</xdr:colOff>
      <xdr:row>98</xdr:row>
      <xdr:rowOff>52070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42545</xdr:rowOff>
    </xdr:from>
    <xdr:ext cx="597535" cy="25781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580" y="16844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80010</xdr:rowOff>
    </xdr:from>
    <xdr:to>
      <xdr:col>24</xdr:col>
      <xdr:colOff>114300</xdr:colOff>
      <xdr:row>98</xdr:row>
      <xdr:rowOff>10160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58420</xdr:rowOff>
    </xdr:from>
    <xdr:ext cx="598805" cy="259080"/>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134,526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78740</xdr:rowOff>
    </xdr:from>
    <xdr:to>
      <xdr:col>20</xdr:col>
      <xdr:colOff>38100</xdr:colOff>
      <xdr:row>98</xdr:row>
      <xdr:rowOff>8890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25400</xdr:rowOff>
    </xdr:from>
    <xdr:ext cx="59753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580" y="16484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69215</xdr:rowOff>
    </xdr:from>
    <xdr:to>
      <xdr:col>15</xdr:col>
      <xdr:colOff>101600</xdr:colOff>
      <xdr:row>97</xdr:row>
      <xdr:rowOff>170815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15875</xdr:rowOff>
    </xdr:from>
    <xdr:ext cx="59753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580" y="16475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75565</xdr:rowOff>
    </xdr:from>
    <xdr:to>
      <xdr:col>10</xdr:col>
      <xdr:colOff>165100</xdr:colOff>
      <xdr:row>98</xdr:row>
      <xdr:rowOff>6350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22225</xdr:rowOff>
    </xdr:from>
    <xdr:ext cx="597535" cy="2584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580" y="164814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58420</xdr:rowOff>
    </xdr:from>
    <xdr:to>
      <xdr:col>6</xdr:col>
      <xdr:colOff>38100</xdr:colOff>
      <xdr:row>97</xdr:row>
      <xdr:rowOff>160020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5080</xdr:rowOff>
    </xdr:from>
    <xdr:ext cx="5975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580" y="16464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22225</xdr:rowOff>
    </xdr:from>
    <xdr:ext cx="531495" cy="2584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43815</xdr:rowOff>
    </xdr:from>
    <xdr:to>
      <xdr:col>54</xdr:col>
      <xdr:colOff>189865</xdr:colOff>
      <xdr:row>39</xdr:row>
      <xdr:rowOff>99060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161925</xdr:rowOff>
    </xdr:from>
    <xdr:ext cx="53467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dr:col>54</xdr:col>
      <xdr:colOff>101600</xdr:colOff>
      <xdr:row>31</xdr:row>
      <xdr:rowOff>43815</xdr:rowOff>
    </xdr:from>
    <xdr:to>
      <xdr:col>55</xdr:col>
      <xdr:colOff>88900</xdr:colOff>
      <xdr:row>31</xdr:row>
      <xdr:rowOff>43815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78105</xdr:rowOff>
    </xdr:from>
    <xdr:to>
      <xdr:col>55</xdr:col>
      <xdr:colOff>0</xdr:colOff>
      <xdr:row>39</xdr:row>
      <xdr:rowOff>82550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646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169545</xdr:rowOff>
    </xdr:from>
    <xdr:ext cx="378460" cy="25781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19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146685</xdr:rowOff>
    </xdr:from>
    <xdr:to>
      <xdr:col>55</xdr:col>
      <xdr:colOff>50800</xdr:colOff>
      <xdr:row>39</xdr:row>
      <xdr:rowOff>76835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71755</xdr:rowOff>
    </xdr:from>
    <xdr:to>
      <xdr:col>50</xdr:col>
      <xdr:colOff>114300</xdr:colOff>
      <xdr:row>39</xdr:row>
      <xdr:rowOff>78105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583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148590</xdr:rowOff>
    </xdr:from>
    <xdr:to>
      <xdr:col>50</xdr:col>
      <xdr:colOff>165100</xdr:colOff>
      <xdr:row>39</xdr:row>
      <xdr:rowOff>78740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95250</xdr:rowOff>
    </xdr:from>
    <xdr:ext cx="378460" cy="25908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71755</xdr:rowOff>
    </xdr:from>
    <xdr:to>
      <xdr:col>45</xdr:col>
      <xdr:colOff>177800</xdr:colOff>
      <xdr:row>39</xdr:row>
      <xdr:rowOff>74930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58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143510</xdr:rowOff>
    </xdr:from>
    <xdr:to>
      <xdr:col>46</xdr:col>
      <xdr:colOff>38100</xdr:colOff>
      <xdr:row>39</xdr:row>
      <xdr:rowOff>73025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89535</xdr:rowOff>
    </xdr:from>
    <xdr:ext cx="378460" cy="25781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4331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74930</xdr:rowOff>
    </xdr:from>
    <xdr:to>
      <xdr:col>41</xdr:col>
      <xdr:colOff>50800</xdr:colOff>
      <xdr:row>39</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61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86360</xdr:rowOff>
    </xdr:from>
    <xdr:ext cx="378460" cy="25781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4300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158115</xdr:rowOff>
    </xdr:from>
    <xdr:to>
      <xdr:col>36</xdr:col>
      <xdr:colOff>165100</xdr:colOff>
      <xdr:row>39</xdr:row>
      <xdr:rowOff>88265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104775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125095</xdr:rowOff>
    </xdr:from>
    <xdr:ext cx="378460" cy="2584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27305</xdr:rowOff>
    </xdr:from>
    <xdr:to>
      <xdr:col>50</xdr:col>
      <xdr:colOff>165100</xdr:colOff>
      <xdr:row>39</xdr:row>
      <xdr:rowOff>128905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120650</xdr:rowOff>
    </xdr:from>
    <xdr:ext cx="378460"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8072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20955</xdr:rowOff>
    </xdr:from>
    <xdr:to>
      <xdr:col>46</xdr:col>
      <xdr:colOff>38100</xdr:colOff>
      <xdr:row>39</xdr:row>
      <xdr:rowOff>122555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113665</xdr:rowOff>
    </xdr:from>
    <xdr:ext cx="37846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8002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24130</xdr:rowOff>
    </xdr:from>
    <xdr:to>
      <xdr:col>41</xdr:col>
      <xdr:colOff>101600</xdr:colOff>
      <xdr:row>39</xdr:row>
      <xdr:rowOff>125730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116840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803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27940</xdr:rowOff>
    </xdr:from>
    <xdr:to>
      <xdr:col>36</xdr:col>
      <xdr:colOff>165100</xdr:colOff>
      <xdr:row>39</xdr:row>
      <xdr:rowOff>129540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120650</xdr:rowOff>
    </xdr:from>
    <xdr:ext cx="378460" cy="2578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8072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650" cy="25781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4530" cy="25781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17780</xdr:rowOff>
    </xdr:from>
    <xdr:to>
      <xdr:col>54</xdr:col>
      <xdr:colOff>189865</xdr:colOff>
      <xdr:row>58</xdr:row>
      <xdr:rowOff>12700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73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16510</xdr:rowOff>
    </xdr:from>
    <xdr:ext cx="534670" cy="259080"/>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12700</xdr:rowOff>
    </xdr:from>
    <xdr:to>
      <xdr:col>55</xdr:col>
      <xdr:colOff>88900</xdr:colOff>
      <xdr:row>58</xdr:row>
      <xdr:rowOff>12700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135255</xdr:rowOff>
    </xdr:from>
    <xdr:ext cx="690245" cy="257810"/>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30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dr:col>54</xdr:col>
      <xdr:colOff>101600</xdr:colOff>
      <xdr:row>51</xdr:row>
      <xdr:rowOff>17780</xdr:rowOff>
    </xdr:from>
    <xdr:to>
      <xdr:col>55</xdr:col>
      <xdr:colOff>88900</xdr:colOff>
      <xdr:row>51</xdr:row>
      <xdr:rowOff>17780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98425</xdr:rowOff>
    </xdr:from>
    <xdr:to>
      <xdr:col>55</xdr:col>
      <xdr:colOff>0</xdr:colOff>
      <xdr:row>57</xdr:row>
      <xdr:rowOff>109220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10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64770</xdr:rowOff>
    </xdr:from>
    <xdr:ext cx="598805" cy="257810"/>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97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41910</xdr:rowOff>
    </xdr:from>
    <xdr:to>
      <xdr:col>55</xdr:col>
      <xdr:colOff>50800</xdr:colOff>
      <xdr:row>57</xdr:row>
      <xdr:rowOff>143510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106680</xdr:rowOff>
    </xdr:from>
    <xdr:to>
      <xdr:col>50</xdr:col>
      <xdr:colOff>114300</xdr:colOff>
      <xdr:row>57</xdr:row>
      <xdr:rowOff>109220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79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37465</xdr:rowOff>
    </xdr:from>
    <xdr:to>
      <xdr:col>50</xdr:col>
      <xdr:colOff>165100</xdr:colOff>
      <xdr:row>57</xdr:row>
      <xdr:rowOff>139065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155575</xdr:rowOff>
    </xdr:from>
    <xdr:ext cx="597535" cy="25781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580" y="9585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99060</xdr:rowOff>
    </xdr:from>
    <xdr:to>
      <xdr:col>45</xdr:col>
      <xdr:colOff>177800</xdr:colOff>
      <xdr:row>57</xdr:row>
      <xdr:rowOff>106680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0026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49530</xdr:rowOff>
    </xdr:from>
    <xdr:to>
      <xdr:col>46</xdr:col>
      <xdr:colOff>38100</xdr:colOff>
      <xdr:row>57</xdr:row>
      <xdr:rowOff>151130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167640</xdr:rowOff>
    </xdr:from>
    <xdr:ext cx="597535" cy="25781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580" y="9597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99060</xdr:rowOff>
    </xdr:from>
    <xdr:to>
      <xdr:col>41</xdr:col>
      <xdr:colOff>50800</xdr:colOff>
      <xdr:row>57</xdr:row>
      <xdr:rowOff>117475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0026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54610</xdr:rowOff>
    </xdr:from>
    <xdr:to>
      <xdr:col>41</xdr:col>
      <xdr:colOff>101600</xdr:colOff>
      <xdr:row>57</xdr:row>
      <xdr:rowOff>156210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147320</xdr:rowOff>
    </xdr:from>
    <xdr:ext cx="59753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580" y="9919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55880</xdr:rowOff>
    </xdr:from>
    <xdr:to>
      <xdr:col>36</xdr:col>
      <xdr:colOff>165100</xdr:colOff>
      <xdr:row>57</xdr:row>
      <xdr:rowOff>157480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2540</xdr:rowOff>
    </xdr:from>
    <xdr:ext cx="59753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580" y="9603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47625</xdr:rowOff>
    </xdr:from>
    <xdr:to>
      <xdr:col>55</xdr:col>
      <xdr:colOff>50800</xdr:colOff>
      <xdr:row>57</xdr:row>
      <xdr:rowOff>149225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20320</xdr:rowOff>
    </xdr:from>
    <xdr:ext cx="598805" cy="257810"/>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172,137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57785</xdr:rowOff>
    </xdr:from>
    <xdr:to>
      <xdr:col>50</xdr:col>
      <xdr:colOff>165100</xdr:colOff>
      <xdr:row>57</xdr:row>
      <xdr:rowOff>159385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150495</xdr:rowOff>
    </xdr:from>
    <xdr:ext cx="59753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580" y="9923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55880</xdr:rowOff>
    </xdr:from>
    <xdr:to>
      <xdr:col>46</xdr:col>
      <xdr:colOff>38100</xdr:colOff>
      <xdr:row>57</xdr:row>
      <xdr:rowOff>157480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148590</xdr:rowOff>
    </xdr:from>
    <xdr:ext cx="59753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580" y="9921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48260</xdr:rowOff>
    </xdr:from>
    <xdr:to>
      <xdr:col>41</xdr:col>
      <xdr:colOff>101600</xdr:colOff>
      <xdr:row>56</xdr:row>
      <xdr:rowOff>149860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166370</xdr:rowOff>
    </xdr:from>
    <xdr:ext cx="597535"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580" y="94246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168275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159385</xdr:rowOff>
    </xdr:from>
    <xdr:ext cx="597535"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580" y="99320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360" cy="25908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1905</xdr:rowOff>
    </xdr:from>
    <xdr:to>
      <xdr:col>54</xdr:col>
      <xdr:colOff>189865</xdr:colOff>
      <xdr:row>79</xdr:row>
      <xdr:rowOff>41275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405"/>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98805" cy="257810"/>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9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dr:col>54</xdr:col>
      <xdr:colOff>101600</xdr:colOff>
      <xdr:row>70</xdr:row>
      <xdr:rowOff>1905</xdr:rowOff>
    </xdr:from>
    <xdr:to>
      <xdr:col>55</xdr:col>
      <xdr:colOff>88900</xdr:colOff>
      <xdr:row>70</xdr:row>
      <xdr:rowOff>1905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77470</xdr:rowOff>
    </xdr:from>
    <xdr:to>
      <xdr:col>55</xdr:col>
      <xdr:colOff>0</xdr:colOff>
      <xdr:row>77</xdr:row>
      <xdr:rowOff>66675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936220"/>
          <a:ext cx="8382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49530</xdr:rowOff>
    </xdr:from>
    <xdr:ext cx="534670" cy="259080"/>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71120</xdr:rowOff>
    </xdr:from>
    <xdr:to>
      <xdr:col>55</xdr:col>
      <xdr:colOff>50800</xdr:colOff>
      <xdr:row>78</xdr:row>
      <xdr:rowOff>1270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66675</xdr:rowOff>
    </xdr:from>
    <xdr:to>
      <xdr:col>50</xdr:col>
      <xdr:colOff>114300</xdr:colOff>
      <xdr:row>78</xdr:row>
      <xdr:rowOff>76200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683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60960</xdr:rowOff>
    </xdr:from>
    <xdr:to>
      <xdr:col>50</xdr:col>
      <xdr:colOff>165100</xdr:colOff>
      <xdr:row>77</xdr:row>
      <xdr:rowOff>162560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153670</xdr:rowOff>
    </xdr:from>
    <xdr:ext cx="533400" cy="25908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1965" y="13355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76200</xdr:rowOff>
    </xdr:from>
    <xdr:to>
      <xdr:col>45</xdr:col>
      <xdr:colOff>177800</xdr:colOff>
      <xdr:row>78</xdr:row>
      <xdr:rowOff>82550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493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92710</xdr:rowOff>
    </xdr:from>
    <xdr:to>
      <xdr:col>46</xdr:col>
      <xdr:colOff>38100</xdr:colOff>
      <xdr:row>78</xdr:row>
      <xdr:rowOff>22860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39370</xdr:rowOff>
    </xdr:from>
    <xdr:ext cx="533400" cy="25908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2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82550</xdr:rowOff>
    </xdr:from>
    <xdr:to>
      <xdr:col>41</xdr:col>
      <xdr:colOff>50800</xdr:colOff>
      <xdr:row>78</xdr:row>
      <xdr:rowOff>140970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556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80010</xdr:rowOff>
    </xdr:from>
    <xdr:to>
      <xdr:col>41</xdr:col>
      <xdr:colOff>101600</xdr:colOff>
      <xdr:row>78</xdr:row>
      <xdr:rowOff>10160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26670</xdr:rowOff>
    </xdr:from>
    <xdr:ext cx="53340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3965" y="13056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137160</xdr:rowOff>
    </xdr:from>
    <xdr:to>
      <xdr:col>36</xdr:col>
      <xdr:colOff>165100</xdr:colOff>
      <xdr:row>78</xdr:row>
      <xdr:rowOff>67310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83820</xdr:rowOff>
    </xdr:from>
    <xdr:ext cx="53340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4965" y="13114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26670</xdr:rowOff>
    </xdr:from>
    <xdr:to>
      <xdr:col>55</xdr:col>
      <xdr:colOff>50800</xdr:colOff>
      <xdr:row>75</xdr:row>
      <xdr:rowOff>128270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49530</xdr:rowOff>
    </xdr:from>
    <xdr:ext cx="598805" cy="259080"/>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736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15875</xdr:rowOff>
    </xdr:from>
    <xdr:to>
      <xdr:col>50</xdr:col>
      <xdr:colOff>165100</xdr:colOff>
      <xdr:row>77</xdr:row>
      <xdr:rowOff>117475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133985</xdr:rowOff>
    </xdr:from>
    <xdr:ext cx="533400" cy="25781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1965" y="12992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25400</xdr:rowOff>
    </xdr:from>
    <xdr:to>
      <xdr:col>46</xdr:col>
      <xdr:colOff>38100</xdr:colOff>
      <xdr:row>78</xdr:row>
      <xdr:rowOff>127000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118110</xdr:rowOff>
    </xdr:from>
    <xdr:ext cx="5334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2965" y="13491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31750</xdr:rowOff>
    </xdr:from>
    <xdr:to>
      <xdr:col>41</xdr:col>
      <xdr:colOff>101600</xdr:colOff>
      <xdr:row>78</xdr:row>
      <xdr:rowOff>133350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124460</xdr:rowOff>
    </xdr:from>
    <xdr:ext cx="5334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3965" y="13497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90170</xdr:rowOff>
    </xdr:from>
    <xdr:to>
      <xdr:col>36</xdr:col>
      <xdr:colOff>165100</xdr:colOff>
      <xdr:row>79</xdr:row>
      <xdr:rowOff>20320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11430</xdr:rowOff>
    </xdr:from>
    <xdr:ext cx="5334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4965" y="13555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360" cy="25781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360"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360" cy="2578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453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135255</xdr:rowOff>
    </xdr:from>
    <xdr:to>
      <xdr:col>54</xdr:col>
      <xdr:colOff>189865</xdr:colOff>
      <xdr:row>99</xdr:row>
      <xdr:rowOff>34290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75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38100</xdr:rowOff>
    </xdr:from>
    <xdr:ext cx="534670" cy="25908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34290</xdr:rowOff>
    </xdr:from>
    <xdr:to>
      <xdr:col>55</xdr:col>
      <xdr:colOff>88900</xdr:colOff>
      <xdr:row>99</xdr:row>
      <xdr:rowOff>34290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81915</xdr:rowOff>
    </xdr:from>
    <xdr:ext cx="598805" cy="25908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dr:col>54</xdr:col>
      <xdr:colOff>101600</xdr:colOff>
      <xdr:row>90</xdr:row>
      <xdr:rowOff>135255</xdr:rowOff>
    </xdr:from>
    <xdr:to>
      <xdr:col>55</xdr:col>
      <xdr:colOff>88900</xdr:colOff>
      <xdr:row>90</xdr:row>
      <xdr:rowOff>135255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41910</xdr:rowOff>
    </xdr:from>
    <xdr:to>
      <xdr:col>55</xdr:col>
      <xdr:colOff>0</xdr:colOff>
      <xdr:row>98</xdr:row>
      <xdr:rowOff>76200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440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127635</xdr:rowOff>
    </xdr:from>
    <xdr:ext cx="598805" cy="25908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104775</xdr:rowOff>
    </xdr:from>
    <xdr:to>
      <xdr:col>55</xdr:col>
      <xdr:colOff>50800</xdr:colOff>
      <xdr:row>98</xdr:row>
      <xdr:rowOff>34925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27940</xdr:rowOff>
    </xdr:from>
    <xdr:to>
      <xdr:col>50</xdr:col>
      <xdr:colOff>114300</xdr:colOff>
      <xdr:row>98</xdr:row>
      <xdr:rowOff>41910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30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115570</xdr:rowOff>
    </xdr:from>
    <xdr:to>
      <xdr:col>50</xdr:col>
      <xdr:colOff>165100</xdr:colOff>
      <xdr:row>98</xdr:row>
      <xdr:rowOff>45720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62230</xdr:rowOff>
    </xdr:from>
    <xdr:ext cx="59753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580" y="16521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27940</xdr:rowOff>
    </xdr:from>
    <xdr:to>
      <xdr:col>45</xdr:col>
      <xdr:colOff>177800</xdr:colOff>
      <xdr:row>98</xdr:row>
      <xdr:rowOff>50165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300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128905</xdr:rowOff>
    </xdr:from>
    <xdr:to>
      <xdr:col>46</xdr:col>
      <xdr:colOff>38100</xdr:colOff>
      <xdr:row>98</xdr:row>
      <xdr:rowOff>59055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76200</xdr:rowOff>
    </xdr:from>
    <xdr:ext cx="597535" cy="25781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580" y="165354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40640</xdr:rowOff>
    </xdr:from>
    <xdr:to>
      <xdr:col>41</xdr:col>
      <xdr:colOff>50800</xdr:colOff>
      <xdr:row>98</xdr:row>
      <xdr:rowOff>50165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42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137795</xdr:rowOff>
    </xdr:from>
    <xdr:to>
      <xdr:col>41</xdr:col>
      <xdr:colOff>101600</xdr:colOff>
      <xdr:row>98</xdr:row>
      <xdr:rowOff>67945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84455</xdr:rowOff>
    </xdr:from>
    <xdr:ext cx="597535"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580" y="16543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151130</xdr:rowOff>
    </xdr:from>
    <xdr:to>
      <xdr:col>36</xdr:col>
      <xdr:colOff>165100</xdr:colOff>
      <xdr:row>98</xdr:row>
      <xdr:rowOff>81280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97790</xdr:rowOff>
    </xdr:from>
    <xdr:ext cx="597535" cy="25781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580" y="16556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25400</xdr:rowOff>
    </xdr:from>
    <xdr:to>
      <xdr:col>55</xdr:col>
      <xdr:colOff>50800</xdr:colOff>
      <xdr:row>98</xdr:row>
      <xdr:rowOff>127000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3810</xdr:rowOff>
    </xdr:from>
    <xdr:ext cx="598805" cy="25908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5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118,776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162560</xdr:rowOff>
    </xdr:from>
    <xdr:to>
      <xdr:col>50</xdr:col>
      <xdr:colOff>165100</xdr:colOff>
      <xdr:row>98</xdr:row>
      <xdr:rowOff>92710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83820</xdr:rowOff>
    </xdr:from>
    <xdr:ext cx="59753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580" y="16885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148590</xdr:rowOff>
    </xdr:from>
    <xdr:to>
      <xdr:col>46</xdr:col>
      <xdr:colOff>38100</xdr:colOff>
      <xdr:row>98</xdr:row>
      <xdr:rowOff>78740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69850</xdr:rowOff>
    </xdr:from>
    <xdr:ext cx="59753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580" y="16871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170815</xdr:rowOff>
    </xdr:from>
    <xdr:to>
      <xdr:col>41</xdr:col>
      <xdr:colOff>101600</xdr:colOff>
      <xdr:row>98</xdr:row>
      <xdr:rowOff>100965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92075</xdr:rowOff>
    </xdr:from>
    <xdr:ext cx="59753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580" y="168941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161290</xdr:rowOff>
    </xdr:from>
    <xdr:to>
      <xdr:col>36</xdr:col>
      <xdr:colOff>165100</xdr:colOff>
      <xdr:row>98</xdr:row>
      <xdr:rowOff>91440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82550</xdr:rowOff>
    </xdr:from>
    <xdr:ext cx="59753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580" y="16884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147955</xdr:rowOff>
    </xdr:from>
    <xdr:to>
      <xdr:col>85</xdr:col>
      <xdr:colOff>126365</xdr:colOff>
      <xdr:row>38</xdr:row>
      <xdr:rowOff>102235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45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106045</xdr:rowOff>
    </xdr:from>
    <xdr:ext cx="469900" cy="259080"/>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102235</xdr:rowOff>
    </xdr:from>
    <xdr:to>
      <xdr:col>86</xdr:col>
      <xdr:colOff>25400</xdr:colOff>
      <xdr:row>38</xdr:row>
      <xdr:rowOff>102235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94615</xdr:rowOff>
    </xdr:from>
    <xdr:ext cx="598805" cy="259080"/>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dr:col>85</xdr:col>
      <xdr:colOff>38100</xdr:colOff>
      <xdr:row>30</xdr:row>
      <xdr:rowOff>147955</xdr:rowOff>
    </xdr:from>
    <xdr:to>
      <xdr:col>86</xdr:col>
      <xdr:colOff>25400</xdr:colOff>
      <xdr:row>30</xdr:row>
      <xdr:rowOff>147955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149860</xdr:rowOff>
    </xdr:from>
    <xdr:to>
      <xdr:col>85</xdr:col>
      <xdr:colOff>127000</xdr:colOff>
      <xdr:row>36</xdr:row>
      <xdr:rowOff>112395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979160"/>
          <a:ext cx="8382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139700</xdr:rowOff>
    </xdr:from>
    <xdr:ext cx="534670" cy="259080"/>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161290</xdr:rowOff>
    </xdr:from>
    <xdr:to>
      <xdr:col>85</xdr:col>
      <xdr:colOff>177800</xdr:colOff>
      <xdr:row>37</xdr:row>
      <xdr:rowOff>91440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149860</xdr:rowOff>
    </xdr:from>
    <xdr:to>
      <xdr:col>81</xdr:col>
      <xdr:colOff>50800</xdr:colOff>
      <xdr:row>36</xdr:row>
      <xdr:rowOff>166370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79160"/>
          <a:ext cx="8890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167640</xdr:rowOff>
    </xdr:from>
    <xdr:to>
      <xdr:col>81</xdr:col>
      <xdr:colOff>101600</xdr:colOff>
      <xdr:row>37</xdr:row>
      <xdr:rowOff>97790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88900</xdr:rowOff>
    </xdr:from>
    <xdr:ext cx="533400" cy="25781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3965" y="643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166370</xdr:rowOff>
    </xdr:from>
    <xdr:to>
      <xdr:col>76</xdr:col>
      <xdr:colOff>114300</xdr:colOff>
      <xdr:row>37</xdr:row>
      <xdr:rowOff>40640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385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0</xdr:rowOff>
    </xdr:from>
    <xdr:to>
      <xdr:col>76</xdr:col>
      <xdr:colOff>165100</xdr:colOff>
      <xdr:row>37</xdr:row>
      <xdr:rowOff>101600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92710</xdr:rowOff>
    </xdr:from>
    <xdr:ext cx="533400"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4965" y="6436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40640</xdr:rowOff>
    </xdr:from>
    <xdr:to>
      <xdr:col>71</xdr:col>
      <xdr:colOff>177800</xdr:colOff>
      <xdr:row>37</xdr:row>
      <xdr:rowOff>52705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842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58420</xdr:rowOff>
    </xdr:from>
    <xdr:ext cx="533400"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5965" y="6059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17780</xdr:rowOff>
    </xdr:from>
    <xdr:to>
      <xdr:col>67</xdr:col>
      <xdr:colOff>101600</xdr:colOff>
      <xdr:row>37</xdr:row>
      <xdr:rowOff>119380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110490</xdr:rowOff>
    </xdr:from>
    <xdr:ext cx="533400" cy="25781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6965" y="6454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84455</xdr:rowOff>
    </xdr:from>
    <xdr:ext cx="534670" cy="259080"/>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85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99060</xdr:rowOff>
    </xdr:from>
    <xdr:to>
      <xdr:col>81</xdr:col>
      <xdr:colOff>101600</xdr:colOff>
      <xdr:row>35</xdr:row>
      <xdr:rowOff>29210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33</xdr:row>
      <xdr:rowOff>45720</xdr:rowOff>
    </xdr:from>
    <xdr:ext cx="59753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580" y="5703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114935</xdr:rowOff>
    </xdr:from>
    <xdr:to>
      <xdr:col>76</xdr:col>
      <xdr:colOff>165100</xdr:colOff>
      <xdr:row>37</xdr:row>
      <xdr:rowOff>45085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61595</xdr:rowOff>
    </xdr:from>
    <xdr:ext cx="5334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062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161290</xdr:rowOff>
    </xdr:from>
    <xdr:to>
      <xdr:col>72</xdr:col>
      <xdr:colOff>38100</xdr:colOff>
      <xdr:row>37</xdr:row>
      <xdr:rowOff>91440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82550</xdr:rowOff>
    </xdr:from>
    <xdr:ext cx="5334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42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1905</xdr:rowOff>
    </xdr:from>
    <xdr:to>
      <xdr:col>67</xdr:col>
      <xdr:colOff>101600</xdr:colOff>
      <xdr:row>37</xdr:row>
      <xdr:rowOff>103505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120650</xdr:rowOff>
    </xdr:from>
    <xdr:ext cx="533400" cy="25781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121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360"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4530" cy="25781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109220</xdr:rowOff>
    </xdr:from>
    <xdr:to>
      <xdr:col>85</xdr:col>
      <xdr:colOff>126365</xdr:colOff>
      <xdr:row>58</xdr:row>
      <xdr:rowOff>111760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72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115570</xdr:rowOff>
    </xdr:from>
    <xdr:ext cx="534670" cy="259080"/>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111760</xdr:rowOff>
    </xdr:from>
    <xdr:to>
      <xdr:col>86</xdr:col>
      <xdr:colOff>25400</xdr:colOff>
      <xdr:row>58</xdr:row>
      <xdr:rowOff>111760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55245</xdr:rowOff>
    </xdr:from>
    <xdr:ext cx="598805" cy="257810"/>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dr:col>85</xdr:col>
      <xdr:colOff>38100</xdr:colOff>
      <xdr:row>50</xdr:row>
      <xdr:rowOff>109220</xdr:rowOff>
    </xdr:from>
    <xdr:to>
      <xdr:col>86</xdr:col>
      <xdr:colOff>25400</xdr:colOff>
      <xdr:row>50</xdr:row>
      <xdr:rowOff>109220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125730</xdr:rowOff>
    </xdr:from>
    <xdr:to>
      <xdr:col>85</xdr:col>
      <xdr:colOff>127000</xdr:colOff>
      <xdr:row>57</xdr:row>
      <xdr:rowOff>127000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983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53340</xdr:rowOff>
    </xdr:from>
    <xdr:ext cx="598805" cy="25781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5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30480</xdr:rowOff>
    </xdr:from>
    <xdr:to>
      <xdr:col>85</xdr:col>
      <xdr:colOff>177800</xdr:colOff>
      <xdr:row>57</xdr:row>
      <xdr:rowOff>132080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165100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983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74930</xdr:rowOff>
    </xdr:from>
    <xdr:to>
      <xdr:col>81</xdr:col>
      <xdr:colOff>101600</xdr:colOff>
      <xdr:row>58</xdr:row>
      <xdr:rowOff>5080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57</xdr:row>
      <xdr:rowOff>167640</xdr:rowOff>
    </xdr:from>
    <xdr:ext cx="597535" cy="25781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580" y="9940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164465</xdr:rowOff>
    </xdr:from>
    <xdr:to>
      <xdr:col>76</xdr:col>
      <xdr:colOff>114300</xdr:colOff>
      <xdr:row>57</xdr:row>
      <xdr:rowOff>165100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371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17780</xdr:rowOff>
    </xdr:from>
    <xdr:ext cx="597535" cy="25781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580" y="9618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164465</xdr:rowOff>
    </xdr:from>
    <xdr:to>
      <xdr:col>71</xdr:col>
      <xdr:colOff>177800</xdr:colOff>
      <xdr:row>58</xdr:row>
      <xdr:rowOff>37465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711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69850</xdr:rowOff>
    </xdr:from>
    <xdr:to>
      <xdr:col>72</xdr:col>
      <xdr:colOff>38100</xdr:colOff>
      <xdr:row>57</xdr:row>
      <xdr:rowOff>171450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16510</xdr:rowOff>
    </xdr:from>
    <xdr:ext cx="597535"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580" y="9617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50165</xdr:rowOff>
    </xdr:from>
    <xdr:ext cx="59753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76200</xdr:rowOff>
    </xdr:from>
    <xdr:to>
      <xdr:col>85</xdr:col>
      <xdr:colOff>177800</xdr:colOff>
      <xdr:row>58</xdr:row>
      <xdr:rowOff>6350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54610</xdr:rowOff>
    </xdr:from>
    <xdr:ext cx="598805" cy="257810"/>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27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21590</xdr:rowOff>
    </xdr:from>
    <xdr:ext cx="59753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580" y="9622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114300</xdr:rowOff>
    </xdr:from>
    <xdr:to>
      <xdr:col>76</xdr:col>
      <xdr:colOff>165100</xdr:colOff>
      <xdr:row>58</xdr:row>
      <xdr:rowOff>44450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35560</xdr:rowOff>
    </xdr:from>
    <xdr:ext cx="59753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580" y="9979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113665</xdr:rowOff>
    </xdr:from>
    <xdr:to>
      <xdr:col>72</xdr:col>
      <xdr:colOff>38100</xdr:colOff>
      <xdr:row>58</xdr:row>
      <xdr:rowOff>43815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34925</xdr:rowOff>
    </xdr:from>
    <xdr:ext cx="59753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580" y="99790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158115</xdr:rowOff>
    </xdr:from>
    <xdr:to>
      <xdr:col>67</xdr:col>
      <xdr:colOff>101600</xdr:colOff>
      <xdr:row>58</xdr:row>
      <xdr:rowOff>88265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79375</xdr:rowOff>
    </xdr:from>
    <xdr:ext cx="533400"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100234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453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154940</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6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66675</xdr:rowOff>
    </xdr:from>
    <xdr:ext cx="249555" cy="257810"/>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2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100965</xdr:rowOff>
    </xdr:from>
    <xdr:ext cx="690245" cy="257810"/>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101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dr:col>85</xdr:col>
      <xdr:colOff>38100</xdr:colOff>
      <xdr:row>70</xdr:row>
      <xdr:rowOff>154940</xdr:rowOff>
    </xdr:from>
    <xdr:to>
      <xdr:col>86</xdr:col>
      <xdr:colOff>25400</xdr:colOff>
      <xdr:row>70</xdr:row>
      <xdr:rowOff>154940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155575</xdr:rowOff>
    </xdr:from>
    <xdr:ext cx="534670" cy="257810"/>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2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132715</xdr:rowOff>
    </xdr:from>
    <xdr:to>
      <xdr:col>85</xdr:col>
      <xdr:colOff>177800</xdr:colOff>
      <xdr:row>79</xdr:row>
      <xdr:rowOff>63500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132080</xdr:rowOff>
    </xdr:from>
    <xdr:to>
      <xdr:col>81</xdr:col>
      <xdr:colOff>101600</xdr:colOff>
      <xdr:row>79</xdr:row>
      <xdr:rowOff>61595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78105</xdr:rowOff>
    </xdr:from>
    <xdr:ext cx="533400" cy="25781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3965" y="13279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133350</xdr:rowOff>
    </xdr:from>
    <xdr:to>
      <xdr:col>76</xdr:col>
      <xdr:colOff>165100</xdr:colOff>
      <xdr:row>79</xdr:row>
      <xdr:rowOff>63500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80010</xdr:rowOff>
    </xdr:from>
    <xdr:ext cx="533400"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4965" y="1328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135255</xdr:rowOff>
    </xdr:from>
    <xdr:to>
      <xdr:col>72</xdr:col>
      <xdr:colOff>38100</xdr:colOff>
      <xdr:row>79</xdr:row>
      <xdr:rowOff>65405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81915</xdr:rowOff>
    </xdr:from>
    <xdr:ext cx="533400"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5965"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135890</xdr:rowOff>
    </xdr:from>
    <xdr:to>
      <xdr:col>67</xdr:col>
      <xdr:colOff>101600</xdr:colOff>
      <xdr:row>79</xdr:row>
      <xdr:rowOff>66040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82550</xdr:rowOff>
    </xdr:from>
    <xdr:ext cx="53340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6965" y="13284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111125</xdr:rowOff>
    </xdr:from>
    <xdr:ext cx="249555" cy="257810"/>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2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8285" cy="25781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285" cy="25781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285" cy="25781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24130</xdr:rowOff>
    </xdr:from>
    <xdr:to>
      <xdr:col>85</xdr:col>
      <xdr:colOff>126365</xdr:colOff>
      <xdr:row>98</xdr:row>
      <xdr:rowOff>151765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6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155575</xdr:rowOff>
    </xdr:from>
    <xdr:ext cx="534670" cy="257810"/>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6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151765</xdr:rowOff>
    </xdr:from>
    <xdr:to>
      <xdr:col>86</xdr:col>
      <xdr:colOff>25400</xdr:colOff>
      <xdr:row>98</xdr:row>
      <xdr:rowOff>151765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142240</xdr:rowOff>
    </xdr:from>
    <xdr:ext cx="598805" cy="259080"/>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dr:col>85</xdr:col>
      <xdr:colOff>38100</xdr:colOff>
      <xdr:row>91</xdr:row>
      <xdr:rowOff>24130</xdr:rowOff>
    </xdr:from>
    <xdr:to>
      <xdr:col>86</xdr:col>
      <xdr:colOff>25400</xdr:colOff>
      <xdr:row>91</xdr:row>
      <xdr:rowOff>24130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109855</xdr:rowOff>
    </xdr:from>
    <xdr:to>
      <xdr:col>85</xdr:col>
      <xdr:colOff>127000</xdr:colOff>
      <xdr:row>97</xdr:row>
      <xdr:rowOff>127635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405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30480</xdr:rowOff>
    </xdr:from>
    <xdr:ext cx="598805" cy="257810"/>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7620</xdr:rowOff>
    </xdr:from>
    <xdr:to>
      <xdr:col>85</xdr:col>
      <xdr:colOff>177800</xdr:colOff>
      <xdr:row>97</xdr:row>
      <xdr:rowOff>109220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120650</xdr:rowOff>
    </xdr:from>
    <xdr:to>
      <xdr:col>81</xdr:col>
      <xdr:colOff>50800</xdr:colOff>
      <xdr:row>97</xdr:row>
      <xdr:rowOff>127635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51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xdr:rowOff>
    </xdr:from>
    <xdr:to>
      <xdr:col>81</xdr:col>
      <xdr:colOff>101600</xdr:colOff>
      <xdr:row>97</xdr:row>
      <xdr:rowOff>112395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128905</xdr:rowOff>
    </xdr:from>
    <xdr:ext cx="59753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580" y="16416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120650</xdr:rowOff>
    </xdr:from>
    <xdr:to>
      <xdr:col>76</xdr:col>
      <xdr:colOff>114300</xdr:colOff>
      <xdr:row>97</xdr:row>
      <xdr:rowOff>123825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51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36830</xdr:rowOff>
    </xdr:from>
    <xdr:to>
      <xdr:col>76</xdr:col>
      <xdr:colOff>165100</xdr:colOff>
      <xdr:row>97</xdr:row>
      <xdr:rowOff>138430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154940</xdr:rowOff>
    </xdr:from>
    <xdr:ext cx="597535" cy="25781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580" y="16442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122555</xdr:rowOff>
    </xdr:from>
    <xdr:to>
      <xdr:col>71</xdr:col>
      <xdr:colOff>177800</xdr:colOff>
      <xdr:row>97</xdr:row>
      <xdr:rowOff>123825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532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50800</xdr:rowOff>
    </xdr:from>
    <xdr:to>
      <xdr:col>72</xdr:col>
      <xdr:colOff>38100</xdr:colOff>
      <xdr:row>97</xdr:row>
      <xdr:rowOff>152400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168910</xdr:rowOff>
    </xdr:from>
    <xdr:ext cx="597535" cy="25781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59055</xdr:rowOff>
    </xdr:from>
    <xdr:to>
      <xdr:col>67</xdr:col>
      <xdr:colOff>101600</xdr:colOff>
      <xdr:row>97</xdr:row>
      <xdr:rowOff>160655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6350</xdr:rowOff>
    </xdr:from>
    <xdr:ext cx="597535" cy="25781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59055</xdr:rowOff>
    </xdr:from>
    <xdr:to>
      <xdr:col>85</xdr:col>
      <xdr:colOff>177800</xdr:colOff>
      <xdr:row>97</xdr:row>
      <xdr:rowOff>160655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37465</xdr:rowOff>
    </xdr:from>
    <xdr:ext cx="598805" cy="259080"/>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6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76835</xdr:rowOff>
    </xdr:from>
    <xdr:to>
      <xdr:col>81</xdr:col>
      <xdr:colOff>101600</xdr:colOff>
      <xdr:row>98</xdr:row>
      <xdr:rowOff>6985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169545</xdr:rowOff>
    </xdr:from>
    <xdr:ext cx="597535" cy="25781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580" y="16800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69215</xdr:rowOff>
    </xdr:from>
    <xdr:to>
      <xdr:col>76</xdr:col>
      <xdr:colOff>165100</xdr:colOff>
      <xdr:row>97</xdr:row>
      <xdr:rowOff>170815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161925</xdr:rowOff>
    </xdr:from>
    <xdr:ext cx="59753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580" y="16792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73025</xdr:rowOff>
    </xdr:from>
    <xdr:to>
      <xdr:col>72</xdr:col>
      <xdr:colOff>38100</xdr:colOff>
      <xdr:row>98</xdr:row>
      <xdr:rowOff>3175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166370</xdr:rowOff>
    </xdr:from>
    <xdr:ext cx="597535" cy="25781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580" y="16797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71755</xdr:rowOff>
    </xdr:from>
    <xdr:to>
      <xdr:col>67</xdr:col>
      <xdr:colOff>101600</xdr:colOff>
      <xdr:row>98</xdr:row>
      <xdr:rowOff>1905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164465</xdr:rowOff>
    </xdr:from>
    <xdr:ext cx="59753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580" y="167951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92710</xdr:rowOff>
    </xdr:from>
    <xdr:ext cx="594360"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360" cy="25781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7620</xdr:rowOff>
    </xdr:from>
    <xdr:to>
      <xdr:col>116</xdr:col>
      <xdr:colOff>62865</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85090</xdr:rowOff>
    </xdr:from>
    <xdr:ext cx="249555" cy="259080"/>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125730</xdr:rowOff>
    </xdr:from>
    <xdr:ext cx="598805" cy="259080"/>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dr:col>115</xdr:col>
      <xdr:colOff>165100</xdr:colOff>
      <xdr:row>31</xdr:row>
      <xdr:rowOff>7620</xdr:rowOff>
    </xdr:from>
    <xdr:to>
      <xdr:col>116</xdr:col>
      <xdr:colOff>152400</xdr:colOff>
      <xdr:row>31</xdr:row>
      <xdr:rowOff>7620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2540</xdr:rowOff>
    </xdr:from>
    <xdr:ext cx="469900" cy="259080"/>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100330</xdr:rowOff>
    </xdr:from>
    <xdr:ext cx="378460" cy="25781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70" y="64439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156210</xdr:rowOff>
    </xdr:from>
    <xdr:to>
      <xdr:col>107</xdr:col>
      <xdr:colOff>101600</xdr:colOff>
      <xdr:row>39</xdr:row>
      <xdr:rowOff>86360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102870</xdr:rowOff>
    </xdr:from>
    <xdr:ext cx="37846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105410</xdr:rowOff>
    </xdr:from>
    <xdr:ext cx="37846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70" y="644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106680</xdr:rowOff>
    </xdr:from>
    <xdr:ext cx="37846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70" y="6450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129540</xdr:rowOff>
    </xdr:from>
    <xdr:ext cx="249555" cy="259080"/>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普通建設事業費の増減により数値の変化が大きくなる傾向にある。令和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年度においては温泉施設の改修が始まったことにより、商工費が大きく増加している。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民生費については、社会保障費の増加に伴い、年々上昇傾向にあり、今後も同様に上昇していくことが見込まれる。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財政調整基金については地方交付税等の増加に伴う一般財源の充足により取り崩しを行っていない。実質収支及び実質単年度収支についても同様の理由により数値が良好な状況である。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病院事業会計の実質収支については、病床利用率の向上等により経営改善が図られている。各会計の執行状況や基金の状況を確認しながら堅実で効率的な財政運営を推進する。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68" t="s">
        <v>130</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2"/>
      <c r="DK1" s="2"/>
      <c r="DL1" s="2"/>
      <c r="DM1" s="2"/>
      <c r="DN1" s="2"/>
      <c r="DO1" s="2"/>
    </row>
    <row r="2" spans="1:119" ht="24" x14ac:dyDescent="0.15">
      <c r="B2" s="3" t="s">
        <v>134</v>
      </c>
      <c r="C2" s="3"/>
      <c r="D2" s="10"/>
    </row>
    <row r="3" spans="1:119" ht="18.75" customHeight="1" x14ac:dyDescent="0.15">
      <c r="A3" s="2"/>
      <c r="B3" s="383" t="s">
        <v>136</v>
      </c>
      <c r="C3" s="384"/>
      <c r="D3" s="384"/>
      <c r="E3" s="385"/>
      <c r="F3" s="385"/>
      <c r="G3" s="385"/>
      <c r="H3" s="385"/>
      <c r="I3" s="385"/>
      <c r="J3" s="385"/>
      <c r="K3" s="385"/>
      <c r="L3" s="385" t="s">
        <v>139</v>
      </c>
      <c r="M3" s="385"/>
      <c r="N3" s="385"/>
      <c r="O3" s="385"/>
      <c r="P3" s="385"/>
      <c r="Q3" s="385"/>
      <c r="R3" s="391"/>
      <c r="S3" s="391"/>
      <c r="T3" s="391"/>
      <c r="U3" s="391"/>
      <c r="V3" s="392"/>
      <c r="W3" s="396" t="s">
        <v>142</v>
      </c>
      <c r="X3" s="397"/>
      <c r="Y3" s="397"/>
      <c r="Z3" s="397"/>
      <c r="AA3" s="397"/>
      <c r="AB3" s="384"/>
      <c r="AC3" s="391" t="s">
        <v>145</v>
      </c>
      <c r="AD3" s="397"/>
      <c r="AE3" s="397"/>
      <c r="AF3" s="397"/>
      <c r="AG3" s="397"/>
      <c r="AH3" s="397"/>
      <c r="AI3" s="397"/>
      <c r="AJ3" s="397"/>
      <c r="AK3" s="397"/>
      <c r="AL3" s="401"/>
      <c r="AM3" s="396" t="s">
        <v>146</v>
      </c>
      <c r="AN3" s="397"/>
      <c r="AO3" s="397"/>
      <c r="AP3" s="397"/>
      <c r="AQ3" s="397"/>
      <c r="AR3" s="397"/>
      <c r="AS3" s="397"/>
      <c r="AT3" s="397"/>
      <c r="AU3" s="397"/>
      <c r="AV3" s="397"/>
      <c r="AW3" s="397"/>
      <c r="AX3" s="401"/>
      <c r="AY3" s="424" t="s">
        <v>5</v>
      </c>
      <c r="AZ3" s="425"/>
      <c r="BA3" s="425"/>
      <c r="BB3" s="425"/>
      <c r="BC3" s="425"/>
      <c r="BD3" s="425"/>
      <c r="BE3" s="425"/>
      <c r="BF3" s="425"/>
      <c r="BG3" s="425"/>
      <c r="BH3" s="425"/>
      <c r="BI3" s="425"/>
      <c r="BJ3" s="425"/>
      <c r="BK3" s="425"/>
      <c r="BL3" s="425"/>
      <c r="BM3" s="569"/>
      <c r="BN3" s="396" t="s">
        <v>150</v>
      </c>
      <c r="BO3" s="397"/>
      <c r="BP3" s="397"/>
      <c r="BQ3" s="397"/>
      <c r="BR3" s="397"/>
      <c r="BS3" s="397"/>
      <c r="BT3" s="397"/>
      <c r="BU3" s="401"/>
      <c r="BV3" s="396" t="s">
        <v>12</v>
      </c>
      <c r="BW3" s="397"/>
      <c r="BX3" s="397"/>
      <c r="BY3" s="397"/>
      <c r="BZ3" s="397"/>
      <c r="CA3" s="397"/>
      <c r="CB3" s="397"/>
      <c r="CC3" s="401"/>
      <c r="CD3" s="424" t="s">
        <v>5</v>
      </c>
      <c r="CE3" s="425"/>
      <c r="CF3" s="425"/>
      <c r="CG3" s="425"/>
      <c r="CH3" s="425"/>
      <c r="CI3" s="425"/>
      <c r="CJ3" s="425"/>
      <c r="CK3" s="425"/>
      <c r="CL3" s="425"/>
      <c r="CM3" s="425"/>
      <c r="CN3" s="425"/>
      <c r="CO3" s="425"/>
      <c r="CP3" s="425"/>
      <c r="CQ3" s="425"/>
      <c r="CR3" s="425"/>
      <c r="CS3" s="569"/>
      <c r="CT3" s="396" t="s">
        <v>151</v>
      </c>
      <c r="CU3" s="397"/>
      <c r="CV3" s="397"/>
      <c r="CW3" s="397"/>
      <c r="CX3" s="397"/>
      <c r="CY3" s="397"/>
      <c r="CZ3" s="397"/>
      <c r="DA3" s="401"/>
      <c r="DB3" s="396" t="s">
        <v>152</v>
      </c>
      <c r="DC3" s="397"/>
      <c r="DD3" s="397"/>
      <c r="DE3" s="397"/>
      <c r="DF3" s="397"/>
      <c r="DG3" s="397"/>
      <c r="DH3" s="397"/>
      <c r="DI3" s="401"/>
    </row>
    <row r="4" spans="1:119" ht="18.75" customHeight="1" x14ac:dyDescent="0.15">
      <c r="A4" s="2"/>
      <c r="B4" s="386"/>
      <c r="C4" s="387"/>
      <c r="D4" s="387"/>
      <c r="E4" s="388"/>
      <c r="F4" s="388"/>
      <c r="G4" s="388"/>
      <c r="H4" s="388"/>
      <c r="I4" s="388"/>
      <c r="J4" s="388"/>
      <c r="K4" s="388"/>
      <c r="L4" s="388"/>
      <c r="M4" s="388"/>
      <c r="N4" s="388"/>
      <c r="O4" s="388"/>
      <c r="P4" s="388"/>
      <c r="Q4" s="388"/>
      <c r="R4" s="393"/>
      <c r="S4" s="393"/>
      <c r="T4" s="393"/>
      <c r="U4" s="393"/>
      <c r="V4" s="394"/>
      <c r="W4" s="398"/>
      <c r="X4" s="399"/>
      <c r="Y4" s="399"/>
      <c r="Z4" s="399"/>
      <c r="AA4" s="399"/>
      <c r="AB4" s="387"/>
      <c r="AC4" s="393"/>
      <c r="AD4" s="399"/>
      <c r="AE4" s="399"/>
      <c r="AF4" s="399"/>
      <c r="AG4" s="399"/>
      <c r="AH4" s="399"/>
      <c r="AI4" s="399"/>
      <c r="AJ4" s="399"/>
      <c r="AK4" s="399"/>
      <c r="AL4" s="402"/>
      <c r="AM4" s="400"/>
      <c r="AN4" s="357"/>
      <c r="AO4" s="357"/>
      <c r="AP4" s="357"/>
      <c r="AQ4" s="357"/>
      <c r="AR4" s="357"/>
      <c r="AS4" s="357"/>
      <c r="AT4" s="357"/>
      <c r="AU4" s="357"/>
      <c r="AV4" s="357"/>
      <c r="AW4" s="357"/>
      <c r="AX4" s="403"/>
      <c r="AY4" s="481" t="s">
        <v>154</v>
      </c>
      <c r="AZ4" s="482"/>
      <c r="BA4" s="482"/>
      <c r="BB4" s="482"/>
      <c r="BC4" s="482"/>
      <c r="BD4" s="482"/>
      <c r="BE4" s="482"/>
      <c r="BF4" s="482"/>
      <c r="BG4" s="482"/>
      <c r="BH4" s="482"/>
      <c r="BI4" s="482"/>
      <c r="BJ4" s="482"/>
      <c r="BK4" s="482"/>
      <c r="BL4" s="482"/>
      <c r="BM4" s="483"/>
      <c r="BN4" s="465">
        <v>4834929</v>
      </c>
      <c r="BO4" s="466"/>
      <c r="BP4" s="466"/>
      <c r="BQ4" s="466"/>
      <c r="BR4" s="466"/>
      <c r="BS4" s="466"/>
      <c r="BT4" s="466"/>
      <c r="BU4" s="467"/>
      <c r="BV4" s="465">
        <v>4440370</v>
      </c>
      <c r="BW4" s="466"/>
      <c r="BX4" s="466"/>
      <c r="BY4" s="466"/>
      <c r="BZ4" s="466"/>
      <c r="CA4" s="466"/>
      <c r="CB4" s="466"/>
      <c r="CC4" s="467"/>
      <c r="CD4" s="536" t="s">
        <v>155</v>
      </c>
      <c r="CE4" s="537"/>
      <c r="CF4" s="537"/>
      <c r="CG4" s="537"/>
      <c r="CH4" s="537"/>
      <c r="CI4" s="537"/>
      <c r="CJ4" s="537"/>
      <c r="CK4" s="537"/>
      <c r="CL4" s="537"/>
      <c r="CM4" s="537"/>
      <c r="CN4" s="537"/>
      <c r="CO4" s="537"/>
      <c r="CP4" s="537"/>
      <c r="CQ4" s="537"/>
      <c r="CR4" s="537"/>
      <c r="CS4" s="538"/>
      <c r="CT4" s="570">
        <v>4.5999999999999996</v>
      </c>
      <c r="CU4" s="571"/>
      <c r="CV4" s="571"/>
      <c r="CW4" s="571"/>
      <c r="CX4" s="571"/>
      <c r="CY4" s="571"/>
      <c r="CZ4" s="571"/>
      <c r="DA4" s="572"/>
      <c r="DB4" s="570">
        <v>3.7</v>
      </c>
      <c r="DC4" s="571"/>
      <c r="DD4" s="571"/>
      <c r="DE4" s="571"/>
      <c r="DF4" s="571"/>
      <c r="DG4" s="571"/>
      <c r="DH4" s="571"/>
      <c r="DI4" s="572"/>
    </row>
    <row r="5" spans="1:119" ht="18.75" customHeight="1" x14ac:dyDescent="0.15">
      <c r="A5" s="2"/>
      <c r="B5" s="389"/>
      <c r="C5" s="358"/>
      <c r="D5" s="358"/>
      <c r="E5" s="390"/>
      <c r="F5" s="390"/>
      <c r="G5" s="390"/>
      <c r="H5" s="390"/>
      <c r="I5" s="390"/>
      <c r="J5" s="390"/>
      <c r="K5" s="390"/>
      <c r="L5" s="390"/>
      <c r="M5" s="390"/>
      <c r="N5" s="390"/>
      <c r="O5" s="390"/>
      <c r="P5" s="390"/>
      <c r="Q5" s="390"/>
      <c r="R5" s="356"/>
      <c r="S5" s="356"/>
      <c r="T5" s="356"/>
      <c r="U5" s="356"/>
      <c r="V5" s="395"/>
      <c r="W5" s="400"/>
      <c r="X5" s="357"/>
      <c r="Y5" s="357"/>
      <c r="Z5" s="357"/>
      <c r="AA5" s="357"/>
      <c r="AB5" s="358"/>
      <c r="AC5" s="356"/>
      <c r="AD5" s="357"/>
      <c r="AE5" s="357"/>
      <c r="AF5" s="357"/>
      <c r="AG5" s="357"/>
      <c r="AH5" s="357"/>
      <c r="AI5" s="357"/>
      <c r="AJ5" s="357"/>
      <c r="AK5" s="357"/>
      <c r="AL5" s="403"/>
      <c r="AM5" s="507" t="s">
        <v>157</v>
      </c>
      <c r="AN5" s="469"/>
      <c r="AO5" s="469"/>
      <c r="AP5" s="469"/>
      <c r="AQ5" s="469"/>
      <c r="AR5" s="469"/>
      <c r="AS5" s="469"/>
      <c r="AT5" s="470"/>
      <c r="AU5" s="508" t="s">
        <v>72</v>
      </c>
      <c r="AV5" s="509"/>
      <c r="AW5" s="509"/>
      <c r="AX5" s="509"/>
      <c r="AY5" s="475" t="s">
        <v>147</v>
      </c>
      <c r="AZ5" s="476"/>
      <c r="BA5" s="476"/>
      <c r="BB5" s="476"/>
      <c r="BC5" s="476"/>
      <c r="BD5" s="476"/>
      <c r="BE5" s="476"/>
      <c r="BF5" s="476"/>
      <c r="BG5" s="476"/>
      <c r="BH5" s="476"/>
      <c r="BI5" s="476"/>
      <c r="BJ5" s="476"/>
      <c r="BK5" s="476"/>
      <c r="BL5" s="476"/>
      <c r="BM5" s="477"/>
      <c r="BN5" s="478">
        <v>4656580</v>
      </c>
      <c r="BO5" s="479"/>
      <c r="BP5" s="479"/>
      <c r="BQ5" s="479"/>
      <c r="BR5" s="479"/>
      <c r="BS5" s="479"/>
      <c r="BT5" s="479"/>
      <c r="BU5" s="480"/>
      <c r="BV5" s="478">
        <v>4344343</v>
      </c>
      <c r="BW5" s="479"/>
      <c r="BX5" s="479"/>
      <c r="BY5" s="479"/>
      <c r="BZ5" s="479"/>
      <c r="CA5" s="479"/>
      <c r="CB5" s="479"/>
      <c r="CC5" s="480"/>
      <c r="CD5" s="489" t="s">
        <v>159</v>
      </c>
      <c r="CE5" s="440"/>
      <c r="CF5" s="440"/>
      <c r="CG5" s="440"/>
      <c r="CH5" s="440"/>
      <c r="CI5" s="440"/>
      <c r="CJ5" s="440"/>
      <c r="CK5" s="440"/>
      <c r="CL5" s="440"/>
      <c r="CM5" s="440"/>
      <c r="CN5" s="440"/>
      <c r="CO5" s="440"/>
      <c r="CP5" s="440"/>
      <c r="CQ5" s="440"/>
      <c r="CR5" s="440"/>
      <c r="CS5" s="490"/>
      <c r="CT5" s="341">
        <v>87.2</v>
      </c>
      <c r="CU5" s="342"/>
      <c r="CV5" s="342"/>
      <c r="CW5" s="342"/>
      <c r="CX5" s="342"/>
      <c r="CY5" s="342"/>
      <c r="CZ5" s="342"/>
      <c r="DA5" s="343"/>
      <c r="DB5" s="341">
        <v>85.1</v>
      </c>
      <c r="DC5" s="342"/>
      <c r="DD5" s="342"/>
      <c r="DE5" s="342"/>
      <c r="DF5" s="342"/>
      <c r="DG5" s="342"/>
      <c r="DH5" s="342"/>
      <c r="DI5" s="343"/>
    </row>
    <row r="6" spans="1:119" ht="18.75" customHeight="1" x14ac:dyDescent="0.15">
      <c r="A6" s="2"/>
      <c r="B6" s="404" t="s">
        <v>161</v>
      </c>
      <c r="C6" s="355"/>
      <c r="D6" s="355"/>
      <c r="E6" s="405"/>
      <c r="F6" s="405"/>
      <c r="G6" s="405"/>
      <c r="H6" s="405"/>
      <c r="I6" s="405"/>
      <c r="J6" s="405"/>
      <c r="K6" s="405"/>
      <c r="L6" s="405" t="s">
        <v>163</v>
      </c>
      <c r="M6" s="405"/>
      <c r="N6" s="405"/>
      <c r="O6" s="405"/>
      <c r="P6" s="405"/>
      <c r="Q6" s="405"/>
      <c r="R6" s="353"/>
      <c r="S6" s="353"/>
      <c r="T6" s="353"/>
      <c r="U6" s="353"/>
      <c r="V6" s="409"/>
      <c r="W6" s="412" t="s">
        <v>164</v>
      </c>
      <c r="X6" s="354"/>
      <c r="Y6" s="354"/>
      <c r="Z6" s="354"/>
      <c r="AA6" s="354"/>
      <c r="AB6" s="355"/>
      <c r="AC6" s="415" t="s">
        <v>165</v>
      </c>
      <c r="AD6" s="416"/>
      <c r="AE6" s="416"/>
      <c r="AF6" s="416"/>
      <c r="AG6" s="416"/>
      <c r="AH6" s="416"/>
      <c r="AI6" s="416"/>
      <c r="AJ6" s="416"/>
      <c r="AK6" s="416"/>
      <c r="AL6" s="417"/>
      <c r="AM6" s="507" t="s">
        <v>76</v>
      </c>
      <c r="AN6" s="469"/>
      <c r="AO6" s="469"/>
      <c r="AP6" s="469"/>
      <c r="AQ6" s="469"/>
      <c r="AR6" s="469"/>
      <c r="AS6" s="469"/>
      <c r="AT6" s="470"/>
      <c r="AU6" s="508" t="s">
        <v>72</v>
      </c>
      <c r="AV6" s="509"/>
      <c r="AW6" s="509"/>
      <c r="AX6" s="509"/>
      <c r="AY6" s="475" t="s">
        <v>166</v>
      </c>
      <c r="AZ6" s="476"/>
      <c r="BA6" s="476"/>
      <c r="BB6" s="476"/>
      <c r="BC6" s="476"/>
      <c r="BD6" s="476"/>
      <c r="BE6" s="476"/>
      <c r="BF6" s="476"/>
      <c r="BG6" s="476"/>
      <c r="BH6" s="476"/>
      <c r="BI6" s="476"/>
      <c r="BJ6" s="476"/>
      <c r="BK6" s="476"/>
      <c r="BL6" s="476"/>
      <c r="BM6" s="477"/>
      <c r="BN6" s="478">
        <v>178349</v>
      </c>
      <c r="BO6" s="479"/>
      <c r="BP6" s="479"/>
      <c r="BQ6" s="479"/>
      <c r="BR6" s="479"/>
      <c r="BS6" s="479"/>
      <c r="BT6" s="479"/>
      <c r="BU6" s="480"/>
      <c r="BV6" s="478">
        <v>96027</v>
      </c>
      <c r="BW6" s="479"/>
      <c r="BX6" s="479"/>
      <c r="BY6" s="479"/>
      <c r="BZ6" s="479"/>
      <c r="CA6" s="479"/>
      <c r="CB6" s="479"/>
      <c r="CC6" s="480"/>
      <c r="CD6" s="489" t="s">
        <v>169</v>
      </c>
      <c r="CE6" s="440"/>
      <c r="CF6" s="440"/>
      <c r="CG6" s="440"/>
      <c r="CH6" s="440"/>
      <c r="CI6" s="440"/>
      <c r="CJ6" s="440"/>
      <c r="CK6" s="440"/>
      <c r="CL6" s="440"/>
      <c r="CM6" s="440"/>
      <c r="CN6" s="440"/>
      <c r="CO6" s="440"/>
      <c r="CP6" s="440"/>
      <c r="CQ6" s="440"/>
      <c r="CR6" s="440"/>
      <c r="CS6" s="490"/>
      <c r="CT6" s="565">
        <v>87.5</v>
      </c>
      <c r="CU6" s="566"/>
      <c r="CV6" s="566"/>
      <c r="CW6" s="566"/>
      <c r="CX6" s="566"/>
      <c r="CY6" s="566"/>
      <c r="CZ6" s="566"/>
      <c r="DA6" s="567"/>
      <c r="DB6" s="565">
        <v>85.8</v>
      </c>
      <c r="DC6" s="566"/>
      <c r="DD6" s="566"/>
      <c r="DE6" s="566"/>
      <c r="DF6" s="566"/>
      <c r="DG6" s="566"/>
      <c r="DH6" s="566"/>
      <c r="DI6" s="567"/>
    </row>
    <row r="7" spans="1:119" ht="18.75" customHeight="1" x14ac:dyDescent="0.15">
      <c r="A7" s="2"/>
      <c r="B7" s="386"/>
      <c r="C7" s="387"/>
      <c r="D7" s="387"/>
      <c r="E7" s="388"/>
      <c r="F7" s="388"/>
      <c r="G7" s="388"/>
      <c r="H7" s="388"/>
      <c r="I7" s="388"/>
      <c r="J7" s="388"/>
      <c r="K7" s="388"/>
      <c r="L7" s="388"/>
      <c r="M7" s="388"/>
      <c r="N7" s="388"/>
      <c r="O7" s="388"/>
      <c r="P7" s="388"/>
      <c r="Q7" s="388"/>
      <c r="R7" s="393"/>
      <c r="S7" s="393"/>
      <c r="T7" s="393"/>
      <c r="U7" s="393"/>
      <c r="V7" s="394"/>
      <c r="W7" s="398"/>
      <c r="X7" s="399"/>
      <c r="Y7" s="399"/>
      <c r="Z7" s="399"/>
      <c r="AA7" s="399"/>
      <c r="AB7" s="387"/>
      <c r="AC7" s="418"/>
      <c r="AD7" s="419"/>
      <c r="AE7" s="419"/>
      <c r="AF7" s="419"/>
      <c r="AG7" s="419"/>
      <c r="AH7" s="419"/>
      <c r="AI7" s="419"/>
      <c r="AJ7" s="419"/>
      <c r="AK7" s="419"/>
      <c r="AL7" s="420"/>
      <c r="AM7" s="507" t="s">
        <v>170</v>
      </c>
      <c r="AN7" s="469"/>
      <c r="AO7" s="469"/>
      <c r="AP7" s="469"/>
      <c r="AQ7" s="469"/>
      <c r="AR7" s="469"/>
      <c r="AS7" s="469"/>
      <c r="AT7" s="470"/>
      <c r="AU7" s="508" t="s">
        <v>72</v>
      </c>
      <c r="AV7" s="509"/>
      <c r="AW7" s="509"/>
      <c r="AX7" s="509"/>
      <c r="AY7" s="475" t="s">
        <v>171</v>
      </c>
      <c r="AZ7" s="476"/>
      <c r="BA7" s="476"/>
      <c r="BB7" s="476"/>
      <c r="BC7" s="476"/>
      <c r="BD7" s="476"/>
      <c r="BE7" s="476"/>
      <c r="BF7" s="476"/>
      <c r="BG7" s="476"/>
      <c r="BH7" s="476"/>
      <c r="BI7" s="476"/>
      <c r="BJ7" s="476"/>
      <c r="BK7" s="476"/>
      <c r="BL7" s="476"/>
      <c r="BM7" s="477"/>
      <c r="BN7" s="478">
        <v>59865</v>
      </c>
      <c r="BO7" s="479"/>
      <c r="BP7" s="479"/>
      <c r="BQ7" s="479"/>
      <c r="BR7" s="479"/>
      <c r="BS7" s="479"/>
      <c r="BT7" s="479"/>
      <c r="BU7" s="480"/>
      <c r="BV7" s="478">
        <v>2006</v>
      </c>
      <c r="BW7" s="479"/>
      <c r="BX7" s="479"/>
      <c r="BY7" s="479"/>
      <c r="BZ7" s="479"/>
      <c r="CA7" s="479"/>
      <c r="CB7" s="479"/>
      <c r="CC7" s="480"/>
      <c r="CD7" s="489" t="s">
        <v>172</v>
      </c>
      <c r="CE7" s="440"/>
      <c r="CF7" s="440"/>
      <c r="CG7" s="440"/>
      <c r="CH7" s="440"/>
      <c r="CI7" s="440"/>
      <c r="CJ7" s="440"/>
      <c r="CK7" s="440"/>
      <c r="CL7" s="440"/>
      <c r="CM7" s="440"/>
      <c r="CN7" s="440"/>
      <c r="CO7" s="440"/>
      <c r="CP7" s="440"/>
      <c r="CQ7" s="440"/>
      <c r="CR7" s="440"/>
      <c r="CS7" s="490"/>
      <c r="CT7" s="478">
        <v>2574409</v>
      </c>
      <c r="CU7" s="479"/>
      <c r="CV7" s="479"/>
      <c r="CW7" s="479"/>
      <c r="CX7" s="479"/>
      <c r="CY7" s="479"/>
      <c r="CZ7" s="479"/>
      <c r="DA7" s="480"/>
      <c r="DB7" s="478">
        <v>2544707</v>
      </c>
      <c r="DC7" s="479"/>
      <c r="DD7" s="479"/>
      <c r="DE7" s="479"/>
      <c r="DF7" s="479"/>
      <c r="DG7" s="479"/>
      <c r="DH7" s="479"/>
      <c r="DI7" s="480"/>
    </row>
    <row r="8" spans="1:119" ht="18.75" customHeight="1" x14ac:dyDescent="0.15">
      <c r="A8" s="2"/>
      <c r="B8" s="406"/>
      <c r="C8" s="407"/>
      <c r="D8" s="407"/>
      <c r="E8" s="408"/>
      <c r="F8" s="408"/>
      <c r="G8" s="408"/>
      <c r="H8" s="408"/>
      <c r="I8" s="408"/>
      <c r="J8" s="408"/>
      <c r="K8" s="408"/>
      <c r="L8" s="408"/>
      <c r="M8" s="408"/>
      <c r="N8" s="408"/>
      <c r="O8" s="408"/>
      <c r="P8" s="408"/>
      <c r="Q8" s="408"/>
      <c r="R8" s="410"/>
      <c r="S8" s="410"/>
      <c r="T8" s="410"/>
      <c r="U8" s="410"/>
      <c r="V8" s="411"/>
      <c r="W8" s="413"/>
      <c r="X8" s="414"/>
      <c r="Y8" s="414"/>
      <c r="Z8" s="414"/>
      <c r="AA8" s="414"/>
      <c r="AB8" s="407"/>
      <c r="AC8" s="421"/>
      <c r="AD8" s="422"/>
      <c r="AE8" s="422"/>
      <c r="AF8" s="422"/>
      <c r="AG8" s="422"/>
      <c r="AH8" s="422"/>
      <c r="AI8" s="422"/>
      <c r="AJ8" s="422"/>
      <c r="AK8" s="422"/>
      <c r="AL8" s="423"/>
      <c r="AM8" s="507" t="s">
        <v>174</v>
      </c>
      <c r="AN8" s="469"/>
      <c r="AO8" s="469"/>
      <c r="AP8" s="469"/>
      <c r="AQ8" s="469"/>
      <c r="AR8" s="469"/>
      <c r="AS8" s="469"/>
      <c r="AT8" s="470"/>
      <c r="AU8" s="508" t="s">
        <v>72</v>
      </c>
      <c r="AV8" s="509"/>
      <c r="AW8" s="509"/>
      <c r="AX8" s="509"/>
      <c r="AY8" s="475" t="s">
        <v>176</v>
      </c>
      <c r="AZ8" s="476"/>
      <c r="BA8" s="476"/>
      <c r="BB8" s="476"/>
      <c r="BC8" s="476"/>
      <c r="BD8" s="476"/>
      <c r="BE8" s="476"/>
      <c r="BF8" s="476"/>
      <c r="BG8" s="476"/>
      <c r="BH8" s="476"/>
      <c r="BI8" s="476"/>
      <c r="BJ8" s="476"/>
      <c r="BK8" s="476"/>
      <c r="BL8" s="476"/>
      <c r="BM8" s="477"/>
      <c r="BN8" s="478">
        <v>118484</v>
      </c>
      <c r="BO8" s="479"/>
      <c r="BP8" s="479"/>
      <c r="BQ8" s="479"/>
      <c r="BR8" s="479"/>
      <c r="BS8" s="479"/>
      <c r="BT8" s="479"/>
      <c r="BU8" s="480"/>
      <c r="BV8" s="478">
        <v>94021</v>
      </c>
      <c r="BW8" s="479"/>
      <c r="BX8" s="479"/>
      <c r="BY8" s="479"/>
      <c r="BZ8" s="479"/>
      <c r="CA8" s="479"/>
      <c r="CB8" s="479"/>
      <c r="CC8" s="480"/>
      <c r="CD8" s="489" t="s">
        <v>177</v>
      </c>
      <c r="CE8" s="440"/>
      <c r="CF8" s="440"/>
      <c r="CG8" s="440"/>
      <c r="CH8" s="440"/>
      <c r="CI8" s="440"/>
      <c r="CJ8" s="440"/>
      <c r="CK8" s="440"/>
      <c r="CL8" s="440"/>
      <c r="CM8" s="440"/>
      <c r="CN8" s="440"/>
      <c r="CO8" s="440"/>
      <c r="CP8" s="440"/>
      <c r="CQ8" s="440"/>
      <c r="CR8" s="440"/>
      <c r="CS8" s="490"/>
      <c r="CT8" s="541">
        <v>0.15</v>
      </c>
      <c r="CU8" s="542"/>
      <c r="CV8" s="542"/>
      <c r="CW8" s="542"/>
      <c r="CX8" s="542"/>
      <c r="CY8" s="542"/>
      <c r="CZ8" s="542"/>
      <c r="DA8" s="543"/>
      <c r="DB8" s="541">
        <v>0.15</v>
      </c>
      <c r="DC8" s="542"/>
      <c r="DD8" s="542"/>
      <c r="DE8" s="542"/>
      <c r="DF8" s="542"/>
      <c r="DG8" s="542"/>
      <c r="DH8" s="542"/>
      <c r="DI8" s="543"/>
    </row>
    <row r="9" spans="1:119" ht="18.75" customHeight="1" x14ac:dyDescent="0.15">
      <c r="A9" s="2"/>
      <c r="B9" s="424" t="s">
        <v>19</v>
      </c>
      <c r="C9" s="425"/>
      <c r="D9" s="425"/>
      <c r="E9" s="425"/>
      <c r="F9" s="425"/>
      <c r="G9" s="425"/>
      <c r="H9" s="425"/>
      <c r="I9" s="425"/>
      <c r="J9" s="425"/>
      <c r="K9" s="426"/>
      <c r="L9" s="559" t="s">
        <v>10</v>
      </c>
      <c r="M9" s="560"/>
      <c r="N9" s="560"/>
      <c r="O9" s="560"/>
      <c r="P9" s="560"/>
      <c r="Q9" s="561"/>
      <c r="R9" s="562">
        <v>3691</v>
      </c>
      <c r="S9" s="563"/>
      <c r="T9" s="563"/>
      <c r="U9" s="563"/>
      <c r="V9" s="564"/>
      <c r="W9" s="396" t="s">
        <v>178</v>
      </c>
      <c r="X9" s="397"/>
      <c r="Y9" s="397"/>
      <c r="Z9" s="397"/>
      <c r="AA9" s="397"/>
      <c r="AB9" s="397"/>
      <c r="AC9" s="397"/>
      <c r="AD9" s="397"/>
      <c r="AE9" s="397"/>
      <c r="AF9" s="397"/>
      <c r="AG9" s="397"/>
      <c r="AH9" s="397"/>
      <c r="AI9" s="397"/>
      <c r="AJ9" s="397"/>
      <c r="AK9" s="397"/>
      <c r="AL9" s="401"/>
      <c r="AM9" s="507" t="s">
        <v>180</v>
      </c>
      <c r="AN9" s="469"/>
      <c r="AO9" s="469"/>
      <c r="AP9" s="469"/>
      <c r="AQ9" s="469"/>
      <c r="AR9" s="469"/>
      <c r="AS9" s="469"/>
      <c r="AT9" s="470"/>
      <c r="AU9" s="508" t="s">
        <v>72</v>
      </c>
      <c r="AV9" s="509"/>
      <c r="AW9" s="509"/>
      <c r="AX9" s="509"/>
      <c r="AY9" s="475" t="s">
        <v>74</v>
      </c>
      <c r="AZ9" s="476"/>
      <c r="BA9" s="476"/>
      <c r="BB9" s="476"/>
      <c r="BC9" s="476"/>
      <c r="BD9" s="476"/>
      <c r="BE9" s="476"/>
      <c r="BF9" s="476"/>
      <c r="BG9" s="476"/>
      <c r="BH9" s="476"/>
      <c r="BI9" s="476"/>
      <c r="BJ9" s="476"/>
      <c r="BK9" s="476"/>
      <c r="BL9" s="476"/>
      <c r="BM9" s="477"/>
      <c r="BN9" s="478">
        <v>24463</v>
      </c>
      <c r="BO9" s="479"/>
      <c r="BP9" s="479"/>
      <c r="BQ9" s="479"/>
      <c r="BR9" s="479"/>
      <c r="BS9" s="479"/>
      <c r="BT9" s="479"/>
      <c r="BU9" s="480"/>
      <c r="BV9" s="478">
        <v>2346</v>
      </c>
      <c r="BW9" s="479"/>
      <c r="BX9" s="479"/>
      <c r="BY9" s="479"/>
      <c r="BZ9" s="479"/>
      <c r="CA9" s="479"/>
      <c r="CB9" s="479"/>
      <c r="CC9" s="480"/>
      <c r="CD9" s="489" t="s">
        <v>70</v>
      </c>
      <c r="CE9" s="440"/>
      <c r="CF9" s="440"/>
      <c r="CG9" s="440"/>
      <c r="CH9" s="440"/>
      <c r="CI9" s="440"/>
      <c r="CJ9" s="440"/>
      <c r="CK9" s="440"/>
      <c r="CL9" s="440"/>
      <c r="CM9" s="440"/>
      <c r="CN9" s="440"/>
      <c r="CO9" s="440"/>
      <c r="CP9" s="440"/>
      <c r="CQ9" s="440"/>
      <c r="CR9" s="440"/>
      <c r="CS9" s="490"/>
      <c r="CT9" s="341">
        <v>12.2</v>
      </c>
      <c r="CU9" s="342"/>
      <c r="CV9" s="342"/>
      <c r="CW9" s="342"/>
      <c r="CX9" s="342"/>
      <c r="CY9" s="342"/>
      <c r="CZ9" s="342"/>
      <c r="DA9" s="343"/>
      <c r="DB9" s="341">
        <v>11.5</v>
      </c>
      <c r="DC9" s="342"/>
      <c r="DD9" s="342"/>
      <c r="DE9" s="342"/>
      <c r="DF9" s="342"/>
      <c r="DG9" s="342"/>
      <c r="DH9" s="342"/>
      <c r="DI9" s="343"/>
    </row>
    <row r="10" spans="1:119" ht="18.75" customHeight="1" x14ac:dyDescent="0.15">
      <c r="A10" s="2"/>
      <c r="B10" s="424"/>
      <c r="C10" s="425"/>
      <c r="D10" s="425"/>
      <c r="E10" s="425"/>
      <c r="F10" s="425"/>
      <c r="G10" s="425"/>
      <c r="H10" s="425"/>
      <c r="I10" s="425"/>
      <c r="J10" s="425"/>
      <c r="K10" s="426"/>
      <c r="L10" s="468" t="s">
        <v>182</v>
      </c>
      <c r="M10" s="469"/>
      <c r="N10" s="469"/>
      <c r="O10" s="469"/>
      <c r="P10" s="469"/>
      <c r="Q10" s="470"/>
      <c r="R10" s="471">
        <v>4577</v>
      </c>
      <c r="S10" s="472"/>
      <c r="T10" s="472"/>
      <c r="U10" s="472"/>
      <c r="V10" s="474"/>
      <c r="W10" s="398"/>
      <c r="X10" s="399"/>
      <c r="Y10" s="399"/>
      <c r="Z10" s="399"/>
      <c r="AA10" s="399"/>
      <c r="AB10" s="399"/>
      <c r="AC10" s="399"/>
      <c r="AD10" s="399"/>
      <c r="AE10" s="399"/>
      <c r="AF10" s="399"/>
      <c r="AG10" s="399"/>
      <c r="AH10" s="399"/>
      <c r="AI10" s="399"/>
      <c r="AJ10" s="399"/>
      <c r="AK10" s="399"/>
      <c r="AL10" s="402"/>
      <c r="AM10" s="507" t="s">
        <v>184</v>
      </c>
      <c r="AN10" s="469"/>
      <c r="AO10" s="469"/>
      <c r="AP10" s="469"/>
      <c r="AQ10" s="469"/>
      <c r="AR10" s="469"/>
      <c r="AS10" s="469"/>
      <c r="AT10" s="470"/>
      <c r="AU10" s="508" t="s">
        <v>186</v>
      </c>
      <c r="AV10" s="509"/>
      <c r="AW10" s="509"/>
      <c r="AX10" s="509"/>
      <c r="AY10" s="475" t="s">
        <v>188</v>
      </c>
      <c r="AZ10" s="476"/>
      <c r="BA10" s="476"/>
      <c r="BB10" s="476"/>
      <c r="BC10" s="476"/>
      <c r="BD10" s="476"/>
      <c r="BE10" s="476"/>
      <c r="BF10" s="476"/>
      <c r="BG10" s="476"/>
      <c r="BH10" s="476"/>
      <c r="BI10" s="476"/>
      <c r="BJ10" s="476"/>
      <c r="BK10" s="476"/>
      <c r="BL10" s="476"/>
      <c r="BM10" s="477"/>
      <c r="BN10" s="478">
        <v>235</v>
      </c>
      <c r="BO10" s="479"/>
      <c r="BP10" s="479"/>
      <c r="BQ10" s="479"/>
      <c r="BR10" s="479"/>
      <c r="BS10" s="479"/>
      <c r="BT10" s="479"/>
      <c r="BU10" s="480"/>
      <c r="BV10" s="478">
        <v>43</v>
      </c>
      <c r="BW10" s="479"/>
      <c r="BX10" s="479"/>
      <c r="BY10" s="479"/>
      <c r="BZ10" s="479"/>
      <c r="CA10" s="479"/>
      <c r="CB10" s="479"/>
      <c r="CC10" s="480"/>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4"/>
      <c r="C11" s="425"/>
      <c r="D11" s="425"/>
      <c r="E11" s="425"/>
      <c r="F11" s="425"/>
      <c r="G11" s="425"/>
      <c r="H11" s="425"/>
      <c r="I11" s="425"/>
      <c r="J11" s="425"/>
      <c r="K11" s="426"/>
      <c r="L11" s="441" t="s">
        <v>191</v>
      </c>
      <c r="M11" s="442"/>
      <c r="N11" s="442"/>
      <c r="O11" s="442"/>
      <c r="P11" s="442"/>
      <c r="Q11" s="443"/>
      <c r="R11" s="556" t="s">
        <v>193</v>
      </c>
      <c r="S11" s="557"/>
      <c r="T11" s="557"/>
      <c r="U11" s="557"/>
      <c r="V11" s="558"/>
      <c r="W11" s="398"/>
      <c r="X11" s="399"/>
      <c r="Y11" s="399"/>
      <c r="Z11" s="399"/>
      <c r="AA11" s="399"/>
      <c r="AB11" s="399"/>
      <c r="AC11" s="399"/>
      <c r="AD11" s="399"/>
      <c r="AE11" s="399"/>
      <c r="AF11" s="399"/>
      <c r="AG11" s="399"/>
      <c r="AH11" s="399"/>
      <c r="AI11" s="399"/>
      <c r="AJ11" s="399"/>
      <c r="AK11" s="399"/>
      <c r="AL11" s="402"/>
      <c r="AM11" s="507" t="s">
        <v>66</v>
      </c>
      <c r="AN11" s="469"/>
      <c r="AO11" s="469"/>
      <c r="AP11" s="469"/>
      <c r="AQ11" s="469"/>
      <c r="AR11" s="469"/>
      <c r="AS11" s="469"/>
      <c r="AT11" s="470"/>
      <c r="AU11" s="508" t="s">
        <v>72</v>
      </c>
      <c r="AV11" s="509"/>
      <c r="AW11" s="509"/>
      <c r="AX11" s="509"/>
      <c r="AY11" s="475" t="s">
        <v>195</v>
      </c>
      <c r="AZ11" s="476"/>
      <c r="BA11" s="476"/>
      <c r="BB11" s="476"/>
      <c r="BC11" s="476"/>
      <c r="BD11" s="476"/>
      <c r="BE11" s="476"/>
      <c r="BF11" s="476"/>
      <c r="BG11" s="476"/>
      <c r="BH11" s="476"/>
      <c r="BI11" s="476"/>
      <c r="BJ11" s="476"/>
      <c r="BK11" s="476"/>
      <c r="BL11" s="476"/>
      <c r="BM11" s="477"/>
      <c r="BN11" s="478">
        <v>0</v>
      </c>
      <c r="BO11" s="479"/>
      <c r="BP11" s="479"/>
      <c r="BQ11" s="479"/>
      <c r="BR11" s="479"/>
      <c r="BS11" s="479"/>
      <c r="BT11" s="479"/>
      <c r="BU11" s="480"/>
      <c r="BV11" s="478">
        <v>0</v>
      </c>
      <c r="BW11" s="479"/>
      <c r="BX11" s="479"/>
      <c r="BY11" s="479"/>
      <c r="BZ11" s="479"/>
      <c r="CA11" s="479"/>
      <c r="CB11" s="479"/>
      <c r="CC11" s="480"/>
      <c r="CD11" s="489" t="s">
        <v>198</v>
      </c>
      <c r="CE11" s="440"/>
      <c r="CF11" s="440"/>
      <c r="CG11" s="440"/>
      <c r="CH11" s="440"/>
      <c r="CI11" s="440"/>
      <c r="CJ11" s="440"/>
      <c r="CK11" s="440"/>
      <c r="CL11" s="440"/>
      <c r="CM11" s="440"/>
      <c r="CN11" s="440"/>
      <c r="CO11" s="440"/>
      <c r="CP11" s="440"/>
      <c r="CQ11" s="440"/>
      <c r="CR11" s="440"/>
      <c r="CS11" s="490"/>
      <c r="CT11" s="541" t="s">
        <v>199</v>
      </c>
      <c r="CU11" s="542"/>
      <c r="CV11" s="542"/>
      <c r="CW11" s="542"/>
      <c r="CX11" s="542"/>
      <c r="CY11" s="542"/>
      <c r="CZ11" s="542"/>
      <c r="DA11" s="543"/>
      <c r="DB11" s="541" t="s">
        <v>199</v>
      </c>
      <c r="DC11" s="542"/>
      <c r="DD11" s="542"/>
      <c r="DE11" s="542"/>
      <c r="DF11" s="542"/>
      <c r="DG11" s="542"/>
      <c r="DH11" s="542"/>
      <c r="DI11" s="543"/>
    </row>
    <row r="12" spans="1:119" ht="18.75" customHeight="1" x14ac:dyDescent="0.15">
      <c r="A12" s="2"/>
      <c r="B12" s="427" t="s">
        <v>200</v>
      </c>
      <c r="C12" s="428"/>
      <c r="D12" s="428"/>
      <c r="E12" s="428"/>
      <c r="F12" s="428"/>
      <c r="G12" s="428"/>
      <c r="H12" s="428"/>
      <c r="I12" s="428"/>
      <c r="J12" s="428"/>
      <c r="K12" s="429"/>
      <c r="L12" s="544" t="s">
        <v>202</v>
      </c>
      <c r="M12" s="545"/>
      <c r="N12" s="545"/>
      <c r="O12" s="545"/>
      <c r="P12" s="545"/>
      <c r="Q12" s="546"/>
      <c r="R12" s="547">
        <v>2821</v>
      </c>
      <c r="S12" s="548"/>
      <c r="T12" s="548"/>
      <c r="U12" s="548"/>
      <c r="V12" s="549"/>
      <c r="W12" s="550" t="s">
        <v>5</v>
      </c>
      <c r="X12" s="509"/>
      <c r="Y12" s="509"/>
      <c r="Z12" s="509"/>
      <c r="AA12" s="509"/>
      <c r="AB12" s="551"/>
      <c r="AC12" s="552" t="s">
        <v>113</v>
      </c>
      <c r="AD12" s="553"/>
      <c r="AE12" s="553"/>
      <c r="AF12" s="553"/>
      <c r="AG12" s="554"/>
      <c r="AH12" s="552" t="s">
        <v>203</v>
      </c>
      <c r="AI12" s="553"/>
      <c r="AJ12" s="553"/>
      <c r="AK12" s="553"/>
      <c r="AL12" s="555"/>
      <c r="AM12" s="507" t="s">
        <v>205</v>
      </c>
      <c r="AN12" s="469"/>
      <c r="AO12" s="469"/>
      <c r="AP12" s="469"/>
      <c r="AQ12" s="469"/>
      <c r="AR12" s="469"/>
      <c r="AS12" s="469"/>
      <c r="AT12" s="470"/>
      <c r="AU12" s="508" t="s">
        <v>72</v>
      </c>
      <c r="AV12" s="509"/>
      <c r="AW12" s="509"/>
      <c r="AX12" s="509"/>
      <c r="AY12" s="475" t="s">
        <v>207</v>
      </c>
      <c r="AZ12" s="476"/>
      <c r="BA12" s="476"/>
      <c r="BB12" s="476"/>
      <c r="BC12" s="476"/>
      <c r="BD12" s="476"/>
      <c r="BE12" s="476"/>
      <c r="BF12" s="476"/>
      <c r="BG12" s="476"/>
      <c r="BH12" s="476"/>
      <c r="BI12" s="476"/>
      <c r="BJ12" s="476"/>
      <c r="BK12" s="476"/>
      <c r="BL12" s="476"/>
      <c r="BM12" s="477"/>
      <c r="BN12" s="478">
        <v>0</v>
      </c>
      <c r="BO12" s="479"/>
      <c r="BP12" s="479"/>
      <c r="BQ12" s="479"/>
      <c r="BR12" s="479"/>
      <c r="BS12" s="479"/>
      <c r="BT12" s="479"/>
      <c r="BU12" s="480"/>
      <c r="BV12" s="478">
        <v>0</v>
      </c>
      <c r="BW12" s="479"/>
      <c r="BX12" s="479"/>
      <c r="BY12" s="479"/>
      <c r="BZ12" s="479"/>
      <c r="CA12" s="479"/>
      <c r="CB12" s="479"/>
      <c r="CC12" s="480"/>
      <c r="CD12" s="489" t="s">
        <v>209</v>
      </c>
      <c r="CE12" s="440"/>
      <c r="CF12" s="440"/>
      <c r="CG12" s="440"/>
      <c r="CH12" s="440"/>
      <c r="CI12" s="440"/>
      <c r="CJ12" s="440"/>
      <c r="CK12" s="440"/>
      <c r="CL12" s="440"/>
      <c r="CM12" s="440"/>
      <c r="CN12" s="440"/>
      <c r="CO12" s="440"/>
      <c r="CP12" s="440"/>
      <c r="CQ12" s="440"/>
      <c r="CR12" s="440"/>
      <c r="CS12" s="490"/>
      <c r="CT12" s="541" t="s">
        <v>199</v>
      </c>
      <c r="CU12" s="542"/>
      <c r="CV12" s="542"/>
      <c r="CW12" s="542"/>
      <c r="CX12" s="542"/>
      <c r="CY12" s="542"/>
      <c r="CZ12" s="542"/>
      <c r="DA12" s="543"/>
      <c r="DB12" s="541" t="s">
        <v>199</v>
      </c>
      <c r="DC12" s="542"/>
      <c r="DD12" s="542"/>
      <c r="DE12" s="542"/>
      <c r="DF12" s="542"/>
      <c r="DG12" s="542"/>
      <c r="DH12" s="542"/>
      <c r="DI12" s="543"/>
    </row>
    <row r="13" spans="1:119" ht="18.75" customHeight="1" x14ac:dyDescent="0.15">
      <c r="A13" s="2"/>
      <c r="B13" s="430"/>
      <c r="C13" s="431"/>
      <c r="D13" s="431"/>
      <c r="E13" s="431"/>
      <c r="F13" s="431"/>
      <c r="G13" s="431"/>
      <c r="H13" s="431"/>
      <c r="I13" s="431"/>
      <c r="J13" s="431"/>
      <c r="K13" s="432"/>
      <c r="L13" s="14"/>
      <c r="M13" s="530" t="s">
        <v>210</v>
      </c>
      <c r="N13" s="531"/>
      <c r="O13" s="531"/>
      <c r="P13" s="531"/>
      <c r="Q13" s="532"/>
      <c r="R13" s="533">
        <v>2807</v>
      </c>
      <c r="S13" s="534"/>
      <c r="T13" s="534"/>
      <c r="U13" s="534"/>
      <c r="V13" s="535"/>
      <c r="W13" s="412" t="s">
        <v>212</v>
      </c>
      <c r="X13" s="354"/>
      <c r="Y13" s="354"/>
      <c r="Z13" s="354"/>
      <c r="AA13" s="354"/>
      <c r="AB13" s="355"/>
      <c r="AC13" s="471">
        <v>472</v>
      </c>
      <c r="AD13" s="472"/>
      <c r="AE13" s="472"/>
      <c r="AF13" s="472"/>
      <c r="AG13" s="473"/>
      <c r="AH13" s="471">
        <v>540</v>
      </c>
      <c r="AI13" s="472"/>
      <c r="AJ13" s="472"/>
      <c r="AK13" s="472"/>
      <c r="AL13" s="474"/>
      <c r="AM13" s="507" t="s">
        <v>213</v>
      </c>
      <c r="AN13" s="469"/>
      <c r="AO13" s="469"/>
      <c r="AP13" s="469"/>
      <c r="AQ13" s="469"/>
      <c r="AR13" s="469"/>
      <c r="AS13" s="469"/>
      <c r="AT13" s="470"/>
      <c r="AU13" s="508" t="s">
        <v>186</v>
      </c>
      <c r="AV13" s="509"/>
      <c r="AW13" s="509"/>
      <c r="AX13" s="509"/>
      <c r="AY13" s="475" t="s">
        <v>215</v>
      </c>
      <c r="AZ13" s="476"/>
      <c r="BA13" s="476"/>
      <c r="BB13" s="476"/>
      <c r="BC13" s="476"/>
      <c r="BD13" s="476"/>
      <c r="BE13" s="476"/>
      <c r="BF13" s="476"/>
      <c r="BG13" s="476"/>
      <c r="BH13" s="476"/>
      <c r="BI13" s="476"/>
      <c r="BJ13" s="476"/>
      <c r="BK13" s="476"/>
      <c r="BL13" s="476"/>
      <c r="BM13" s="477"/>
      <c r="BN13" s="478">
        <v>24698</v>
      </c>
      <c r="BO13" s="479"/>
      <c r="BP13" s="479"/>
      <c r="BQ13" s="479"/>
      <c r="BR13" s="479"/>
      <c r="BS13" s="479"/>
      <c r="BT13" s="479"/>
      <c r="BU13" s="480"/>
      <c r="BV13" s="478">
        <v>2389</v>
      </c>
      <c r="BW13" s="479"/>
      <c r="BX13" s="479"/>
      <c r="BY13" s="479"/>
      <c r="BZ13" s="479"/>
      <c r="CA13" s="479"/>
      <c r="CB13" s="479"/>
      <c r="CC13" s="480"/>
      <c r="CD13" s="489" t="s">
        <v>217</v>
      </c>
      <c r="CE13" s="440"/>
      <c r="CF13" s="440"/>
      <c r="CG13" s="440"/>
      <c r="CH13" s="440"/>
      <c r="CI13" s="440"/>
      <c r="CJ13" s="440"/>
      <c r="CK13" s="440"/>
      <c r="CL13" s="440"/>
      <c r="CM13" s="440"/>
      <c r="CN13" s="440"/>
      <c r="CO13" s="440"/>
      <c r="CP13" s="440"/>
      <c r="CQ13" s="440"/>
      <c r="CR13" s="440"/>
      <c r="CS13" s="490"/>
      <c r="CT13" s="341">
        <v>4.5</v>
      </c>
      <c r="CU13" s="342"/>
      <c r="CV13" s="342"/>
      <c r="CW13" s="342"/>
      <c r="CX13" s="342"/>
      <c r="CY13" s="342"/>
      <c r="CZ13" s="342"/>
      <c r="DA13" s="343"/>
      <c r="DB13" s="341">
        <v>4</v>
      </c>
      <c r="DC13" s="342"/>
      <c r="DD13" s="342"/>
      <c r="DE13" s="342"/>
      <c r="DF13" s="342"/>
      <c r="DG13" s="342"/>
      <c r="DH13" s="342"/>
      <c r="DI13" s="343"/>
    </row>
    <row r="14" spans="1:119" ht="18.75" customHeight="1" x14ac:dyDescent="0.15">
      <c r="A14" s="2"/>
      <c r="B14" s="430"/>
      <c r="C14" s="431"/>
      <c r="D14" s="431"/>
      <c r="E14" s="431"/>
      <c r="F14" s="431"/>
      <c r="G14" s="431"/>
      <c r="H14" s="431"/>
      <c r="I14" s="431"/>
      <c r="J14" s="431"/>
      <c r="K14" s="432"/>
      <c r="L14" s="520" t="s">
        <v>218</v>
      </c>
      <c r="M14" s="539"/>
      <c r="N14" s="539"/>
      <c r="O14" s="539"/>
      <c r="P14" s="539"/>
      <c r="Q14" s="540"/>
      <c r="R14" s="533">
        <v>2864</v>
      </c>
      <c r="S14" s="534"/>
      <c r="T14" s="534"/>
      <c r="U14" s="534"/>
      <c r="V14" s="535"/>
      <c r="W14" s="400"/>
      <c r="X14" s="357"/>
      <c r="Y14" s="357"/>
      <c r="Z14" s="357"/>
      <c r="AA14" s="357"/>
      <c r="AB14" s="358"/>
      <c r="AC14" s="523">
        <v>31.1</v>
      </c>
      <c r="AD14" s="524"/>
      <c r="AE14" s="524"/>
      <c r="AF14" s="524"/>
      <c r="AG14" s="525"/>
      <c r="AH14" s="523">
        <v>32</v>
      </c>
      <c r="AI14" s="524"/>
      <c r="AJ14" s="524"/>
      <c r="AK14" s="524"/>
      <c r="AL14" s="526"/>
      <c r="AM14" s="507"/>
      <c r="AN14" s="469"/>
      <c r="AO14" s="469"/>
      <c r="AP14" s="469"/>
      <c r="AQ14" s="469"/>
      <c r="AR14" s="469"/>
      <c r="AS14" s="469"/>
      <c r="AT14" s="470"/>
      <c r="AU14" s="508"/>
      <c r="AV14" s="509"/>
      <c r="AW14" s="509"/>
      <c r="AX14" s="509"/>
      <c r="AY14" s="475"/>
      <c r="AZ14" s="476"/>
      <c r="BA14" s="476"/>
      <c r="BB14" s="476"/>
      <c r="BC14" s="476"/>
      <c r="BD14" s="476"/>
      <c r="BE14" s="476"/>
      <c r="BF14" s="476"/>
      <c r="BG14" s="476"/>
      <c r="BH14" s="476"/>
      <c r="BI14" s="476"/>
      <c r="BJ14" s="476"/>
      <c r="BK14" s="476"/>
      <c r="BL14" s="476"/>
      <c r="BM14" s="477"/>
      <c r="BN14" s="478"/>
      <c r="BO14" s="479"/>
      <c r="BP14" s="479"/>
      <c r="BQ14" s="479"/>
      <c r="BR14" s="479"/>
      <c r="BS14" s="479"/>
      <c r="BT14" s="479"/>
      <c r="BU14" s="480"/>
      <c r="BV14" s="478"/>
      <c r="BW14" s="479"/>
      <c r="BX14" s="479"/>
      <c r="BY14" s="479"/>
      <c r="BZ14" s="479"/>
      <c r="CA14" s="479"/>
      <c r="CB14" s="479"/>
      <c r="CC14" s="480"/>
      <c r="CD14" s="484" t="s">
        <v>220</v>
      </c>
      <c r="CE14" s="485"/>
      <c r="CF14" s="485"/>
      <c r="CG14" s="485"/>
      <c r="CH14" s="485"/>
      <c r="CI14" s="485"/>
      <c r="CJ14" s="485"/>
      <c r="CK14" s="485"/>
      <c r="CL14" s="485"/>
      <c r="CM14" s="485"/>
      <c r="CN14" s="485"/>
      <c r="CO14" s="485"/>
      <c r="CP14" s="485"/>
      <c r="CQ14" s="485"/>
      <c r="CR14" s="485"/>
      <c r="CS14" s="486"/>
      <c r="CT14" s="527" t="s">
        <v>199</v>
      </c>
      <c r="CU14" s="528"/>
      <c r="CV14" s="528"/>
      <c r="CW14" s="528"/>
      <c r="CX14" s="528"/>
      <c r="CY14" s="528"/>
      <c r="CZ14" s="528"/>
      <c r="DA14" s="529"/>
      <c r="DB14" s="527" t="s">
        <v>199</v>
      </c>
      <c r="DC14" s="528"/>
      <c r="DD14" s="528"/>
      <c r="DE14" s="528"/>
      <c r="DF14" s="528"/>
      <c r="DG14" s="528"/>
      <c r="DH14" s="528"/>
      <c r="DI14" s="529"/>
    </row>
    <row r="15" spans="1:119" ht="18.75" customHeight="1" x14ac:dyDescent="0.15">
      <c r="A15" s="2"/>
      <c r="B15" s="430"/>
      <c r="C15" s="431"/>
      <c r="D15" s="431"/>
      <c r="E15" s="431"/>
      <c r="F15" s="431"/>
      <c r="G15" s="431"/>
      <c r="H15" s="431"/>
      <c r="I15" s="431"/>
      <c r="J15" s="431"/>
      <c r="K15" s="432"/>
      <c r="L15" s="14"/>
      <c r="M15" s="530" t="s">
        <v>210</v>
      </c>
      <c r="N15" s="531"/>
      <c r="O15" s="531"/>
      <c r="P15" s="531"/>
      <c r="Q15" s="532"/>
      <c r="R15" s="533">
        <v>2854</v>
      </c>
      <c r="S15" s="534"/>
      <c r="T15" s="534"/>
      <c r="U15" s="534"/>
      <c r="V15" s="535"/>
      <c r="W15" s="412" t="s">
        <v>7</v>
      </c>
      <c r="X15" s="354"/>
      <c r="Y15" s="354"/>
      <c r="Z15" s="354"/>
      <c r="AA15" s="354"/>
      <c r="AB15" s="355"/>
      <c r="AC15" s="471">
        <v>163</v>
      </c>
      <c r="AD15" s="472"/>
      <c r="AE15" s="472"/>
      <c r="AF15" s="472"/>
      <c r="AG15" s="473"/>
      <c r="AH15" s="471">
        <v>187</v>
      </c>
      <c r="AI15" s="472"/>
      <c r="AJ15" s="472"/>
      <c r="AK15" s="472"/>
      <c r="AL15" s="474"/>
      <c r="AM15" s="507"/>
      <c r="AN15" s="469"/>
      <c r="AO15" s="469"/>
      <c r="AP15" s="469"/>
      <c r="AQ15" s="469"/>
      <c r="AR15" s="469"/>
      <c r="AS15" s="469"/>
      <c r="AT15" s="470"/>
      <c r="AU15" s="508"/>
      <c r="AV15" s="509"/>
      <c r="AW15" s="509"/>
      <c r="AX15" s="509"/>
      <c r="AY15" s="481" t="s">
        <v>223</v>
      </c>
      <c r="AZ15" s="482"/>
      <c r="BA15" s="482"/>
      <c r="BB15" s="482"/>
      <c r="BC15" s="482"/>
      <c r="BD15" s="482"/>
      <c r="BE15" s="482"/>
      <c r="BF15" s="482"/>
      <c r="BG15" s="482"/>
      <c r="BH15" s="482"/>
      <c r="BI15" s="482"/>
      <c r="BJ15" s="482"/>
      <c r="BK15" s="482"/>
      <c r="BL15" s="482"/>
      <c r="BM15" s="483"/>
      <c r="BN15" s="465">
        <v>362539</v>
      </c>
      <c r="BO15" s="466"/>
      <c r="BP15" s="466"/>
      <c r="BQ15" s="466"/>
      <c r="BR15" s="466"/>
      <c r="BS15" s="466"/>
      <c r="BT15" s="466"/>
      <c r="BU15" s="467"/>
      <c r="BV15" s="465">
        <v>359546</v>
      </c>
      <c r="BW15" s="466"/>
      <c r="BX15" s="466"/>
      <c r="BY15" s="466"/>
      <c r="BZ15" s="466"/>
      <c r="CA15" s="466"/>
      <c r="CB15" s="466"/>
      <c r="CC15" s="467"/>
      <c r="CD15" s="536" t="s">
        <v>211</v>
      </c>
      <c r="CE15" s="537"/>
      <c r="CF15" s="537"/>
      <c r="CG15" s="537"/>
      <c r="CH15" s="537"/>
      <c r="CI15" s="537"/>
      <c r="CJ15" s="537"/>
      <c r="CK15" s="537"/>
      <c r="CL15" s="537"/>
      <c r="CM15" s="537"/>
      <c r="CN15" s="537"/>
      <c r="CO15" s="537"/>
      <c r="CP15" s="537"/>
      <c r="CQ15" s="537"/>
      <c r="CR15" s="537"/>
      <c r="CS15" s="538"/>
      <c r="CT15" s="28"/>
      <c r="CU15" s="31"/>
      <c r="CV15" s="31"/>
      <c r="CW15" s="31"/>
      <c r="CX15" s="31"/>
      <c r="CY15" s="31"/>
      <c r="CZ15" s="31"/>
      <c r="DA15" s="34"/>
      <c r="DB15" s="28"/>
      <c r="DC15" s="31"/>
      <c r="DD15" s="31"/>
      <c r="DE15" s="31"/>
      <c r="DF15" s="31"/>
      <c r="DG15" s="31"/>
      <c r="DH15" s="31"/>
      <c r="DI15" s="34"/>
    </row>
    <row r="16" spans="1:119" ht="18.75" customHeight="1" x14ac:dyDescent="0.15">
      <c r="A16" s="2"/>
      <c r="B16" s="430"/>
      <c r="C16" s="431"/>
      <c r="D16" s="431"/>
      <c r="E16" s="431"/>
      <c r="F16" s="431"/>
      <c r="G16" s="431"/>
      <c r="H16" s="431"/>
      <c r="I16" s="431"/>
      <c r="J16" s="431"/>
      <c r="K16" s="432"/>
      <c r="L16" s="520" t="s">
        <v>225</v>
      </c>
      <c r="M16" s="521"/>
      <c r="N16" s="521"/>
      <c r="O16" s="521"/>
      <c r="P16" s="521"/>
      <c r="Q16" s="522"/>
      <c r="R16" s="517" t="s">
        <v>227</v>
      </c>
      <c r="S16" s="518"/>
      <c r="T16" s="518"/>
      <c r="U16" s="518"/>
      <c r="V16" s="519"/>
      <c r="W16" s="400"/>
      <c r="X16" s="357"/>
      <c r="Y16" s="357"/>
      <c r="Z16" s="357"/>
      <c r="AA16" s="357"/>
      <c r="AB16" s="358"/>
      <c r="AC16" s="523">
        <v>10.8</v>
      </c>
      <c r="AD16" s="524"/>
      <c r="AE16" s="524"/>
      <c r="AF16" s="524"/>
      <c r="AG16" s="525"/>
      <c r="AH16" s="523">
        <v>11.1</v>
      </c>
      <c r="AI16" s="524"/>
      <c r="AJ16" s="524"/>
      <c r="AK16" s="524"/>
      <c r="AL16" s="526"/>
      <c r="AM16" s="507"/>
      <c r="AN16" s="469"/>
      <c r="AO16" s="469"/>
      <c r="AP16" s="469"/>
      <c r="AQ16" s="469"/>
      <c r="AR16" s="469"/>
      <c r="AS16" s="469"/>
      <c r="AT16" s="470"/>
      <c r="AU16" s="508"/>
      <c r="AV16" s="509"/>
      <c r="AW16" s="509"/>
      <c r="AX16" s="509"/>
      <c r="AY16" s="475" t="s">
        <v>110</v>
      </c>
      <c r="AZ16" s="476"/>
      <c r="BA16" s="476"/>
      <c r="BB16" s="476"/>
      <c r="BC16" s="476"/>
      <c r="BD16" s="476"/>
      <c r="BE16" s="476"/>
      <c r="BF16" s="476"/>
      <c r="BG16" s="476"/>
      <c r="BH16" s="476"/>
      <c r="BI16" s="476"/>
      <c r="BJ16" s="476"/>
      <c r="BK16" s="476"/>
      <c r="BL16" s="476"/>
      <c r="BM16" s="477"/>
      <c r="BN16" s="478">
        <v>2489221</v>
      </c>
      <c r="BO16" s="479"/>
      <c r="BP16" s="479"/>
      <c r="BQ16" s="479"/>
      <c r="BR16" s="479"/>
      <c r="BS16" s="479"/>
      <c r="BT16" s="479"/>
      <c r="BU16" s="480"/>
      <c r="BV16" s="478">
        <v>2441461</v>
      </c>
      <c r="BW16" s="479"/>
      <c r="BX16" s="479"/>
      <c r="BY16" s="479"/>
      <c r="BZ16" s="479"/>
      <c r="CA16" s="479"/>
      <c r="CB16" s="479"/>
      <c r="CC16" s="480"/>
      <c r="CD16" s="21"/>
      <c r="CE16" s="339"/>
      <c r="CF16" s="339"/>
      <c r="CG16" s="339"/>
      <c r="CH16" s="339"/>
      <c r="CI16" s="339"/>
      <c r="CJ16" s="339"/>
      <c r="CK16" s="339"/>
      <c r="CL16" s="339"/>
      <c r="CM16" s="339"/>
      <c r="CN16" s="339"/>
      <c r="CO16" s="339"/>
      <c r="CP16" s="339"/>
      <c r="CQ16" s="339"/>
      <c r="CR16" s="339"/>
      <c r="CS16" s="340"/>
      <c r="CT16" s="341"/>
      <c r="CU16" s="342"/>
      <c r="CV16" s="342"/>
      <c r="CW16" s="342"/>
      <c r="CX16" s="342"/>
      <c r="CY16" s="342"/>
      <c r="CZ16" s="342"/>
      <c r="DA16" s="343"/>
      <c r="DB16" s="341"/>
      <c r="DC16" s="342"/>
      <c r="DD16" s="342"/>
      <c r="DE16" s="342"/>
      <c r="DF16" s="342"/>
      <c r="DG16" s="342"/>
      <c r="DH16" s="342"/>
      <c r="DI16" s="343"/>
    </row>
    <row r="17" spans="1:113" ht="18.75" customHeight="1" x14ac:dyDescent="0.15">
      <c r="A17" s="2"/>
      <c r="B17" s="433"/>
      <c r="C17" s="434"/>
      <c r="D17" s="434"/>
      <c r="E17" s="434"/>
      <c r="F17" s="434"/>
      <c r="G17" s="434"/>
      <c r="H17" s="434"/>
      <c r="I17" s="434"/>
      <c r="J17" s="434"/>
      <c r="K17" s="435"/>
      <c r="L17" s="15"/>
      <c r="M17" s="514" t="s">
        <v>105</v>
      </c>
      <c r="N17" s="515"/>
      <c r="O17" s="515"/>
      <c r="P17" s="515"/>
      <c r="Q17" s="516"/>
      <c r="R17" s="517" t="s">
        <v>194</v>
      </c>
      <c r="S17" s="518"/>
      <c r="T17" s="518"/>
      <c r="U17" s="518"/>
      <c r="V17" s="519"/>
      <c r="W17" s="412" t="s">
        <v>97</v>
      </c>
      <c r="X17" s="354"/>
      <c r="Y17" s="354"/>
      <c r="Z17" s="354"/>
      <c r="AA17" s="354"/>
      <c r="AB17" s="355"/>
      <c r="AC17" s="471">
        <v>881</v>
      </c>
      <c r="AD17" s="472"/>
      <c r="AE17" s="472"/>
      <c r="AF17" s="472"/>
      <c r="AG17" s="473"/>
      <c r="AH17" s="471">
        <v>959</v>
      </c>
      <c r="AI17" s="472"/>
      <c r="AJ17" s="472"/>
      <c r="AK17" s="472"/>
      <c r="AL17" s="474"/>
      <c r="AM17" s="507"/>
      <c r="AN17" s="469"/>
      <c r="AO17" s="469"/>
      <c r="AP17" s="469"/>
      <c r="AQ17" s="469"/>
      <c r="AR17" s="469"/>
      <c r="AS17" s="469"/>
      <c r="AT17" s="470"/>
      <c r="AU17" s="508"/>
      <c r="AV17" s="509"/>
      <c r="AW17" s="509"/>
      <c r="AX17" s="509"/>
      <c r="AY17" s="475" t="s">
        <v>228</v>
      </c>
      <c r="AZ17" s="476"/>
      <c r="BA17" s="476"/>
      <c r="BB17" s="476"/>
      <c r="BC17" s="476"/>
      <c r="BD17" s="476"/>
      <c r="BE17" s="476"/>
      <c r="BF17" s="476"/>
      <c r="BG17" s="476"/>
      <c r="BH17" s="476"/>
      <c r="BI17" s="476"/>
      <c r="BJ17" s="476"/>
      <c r="BK17" s="476"/>
      <c r="BL17" s="476"/>
      <c r="BM17" s="477"/>
      <c r="BN17" s="478">
        <v>438170</v>
      </c>
      <c r="BO17" s="479"/>
      <c r="BP17" s="479"/>
      <c r="BQ17" s="479"/>
      <c r="BR17" s="479"/>
      <c r="BS17" s="479"/>
      <c r="BT17" s="479"/>
      <c r="BU17" s="480"/>
      <c r="BV17" s="478">
        <v>436217</v>
      </c>
      <c r="BW17" s="479"/>
      <c r="BX17" s="479"/>
      <c r="BY17" s="479"/>
      <c r="BZ17" s="479"/>
      <c r="CA17" s="479"/>
      <c r="CB17" s="479"/>
      <c r="CC17" s="480"/>
      <c r="CD17" s="21"/>
      <c r="CE17" s="339"/>
      <c r="CF17" s="339"/>
      <c r="CG17" s="339"/>
      <c r="CH17" s="339"/>
      <c r="CI17" s="339"/>
      <c r="CJ17" s="339"/>
      <c r="CK17" s="339"/>
      <c r="CL17" s="339"/>
      <c r="CM17" s="339"/>
      <c r="CN17" s="339"/>
      <c r="CO17" s="339"/>
      <c r="CP17" s="339"/>
      <c r="CQ17" s="339"/>
      <c r="CR17" s="339"/>
      <c r="CS17" s="340"/>
      <c r="CT17" s="341"/>
      <c r="CU17" s="342"/>
      <c r="CV17" s="342"/>
      <c r="CW17" s="342"/>
      <c r="CX17" s="342"/>
      <c r="CY17" s="342"/>
      <c r="CZ17" s="342"/>
      <c r="DA17" s="343"/>
      <c r="DB17" s="341"/>
      <c r="DC17" s="342"/>
      <c r="DD17" s="342"/>
      <c r="DE17" s="342"/>
      <c r="DF17" s="342"/>
      <c r="DG17" s="342"/>
      <c r="DH17" s="342"/>
      <c r="DI17" s="343"/>
    </row>
    <row r="18" spans="1:113" ht="18.75" customHeight="1" x14ac:dyDescent="0.15">
      <c r="A18" s="2"/>
      <c r="B18" s="494" t="s">
        <v>229</v>
      </c>
      <c r="C18" s="426"/>
      <c r="D18" s="426"/>
      <c r="E18" s="495"/>
      <c r="F18" s="495"/>
      <c r="G18" s="495"/>
      <c r="H18" s="495"/>
      <c r="I18" s="495"/>
      <c r="J18" s="495"/>
      <c r="K18" s="495"/>
      <c r="L18" s="510">
        <v>150.4</v>
      </c>
      <c r="M18" s="510"/>
      <c r="N18" s="510"/>
      <c r="O18" s="510"/>
      <c r="P18" s="510"/>
      <c r="Q18" s="510"/>
      <c r="R18" s="511"/>
      <c r="S18" s="511"/>
      <c r="T18" s="511"/>
      <c r="U18" s="511"/>
      <c r="V18" s="512"/>
      <c r="W18" s="413"/>
      <c r="X18" s="414"/>
      <c r="Y18" s="414"/>
      <c r="Z18" s="414"/>
      <c r="AA18" s="414"/>
      <c r="AB18" s="407"/>
      <c r="AC18" s="450">
        <v>58.1</v>
      </c>
      <c r="AD18" s="451"/>
      <c r="AE18" s="451"/>
      <c r="AF18" s="451"/>
      <c r="AG18" s="513"/>
      <c r="AH18" s="450">
        <v>56.9</v>
      </c>
      <c r="AI18" s="451"/>
      <c r="AJ18" s="451"/>
      <c r="AK18" s="451"/>
      <c r="AL18" s="452"/>
      <c r="AM18" s="507"/>
      <c r="AN18" s="469"/>
      <c r="AO18" s="469"/>
      <c r="AP18" s="469"/>
      <c r="AQ18" s="469"/>
      <c r="AR18" s="469"/>
      <c r="AS18" s="469"/>
      <c r="AT18" s="470"/>
      <c r="AU18" s="508"/>
      <c r="AV18" s="509"/>
      <c r="AW18" s="509"/>
      <c r="AX18" s="509"/>
      <c r="AY18" s="475" t="s">
        <v>230</v>
      </c>
      <c r="AZ18" s="476"/>
      <c r="BA18" s="476"/>
      <c r="BB18" s="476"/>
      <c r="BC18" s="476"/>
      <c r="BD18" s="476"/>
      <c r="BE18" s="476"/>
      <c r="BF18" s="476"/>
      <c r="BG18" s="476"/>
      <c r="BH18" s="476"/>
      <c r="BI18" s="476"/>
      <c r="BJ18" s="476"/>
      <c r="BK18" s="476"/>
      <c r="BL18" s="476"/>
      <c r="BM18" s="477"/>
      <c r="BN18" s="478">
        <v>2245977</v>
      </c>
      <c r="BO18" s="479"/>
      <c r="BP18" s="479"/>
      <c r="BQ18" s="479"/>
      <c r="BR18" s="479"/>
      <c r="BS18" s="479"/>
      <c r="BT18" s="479"/>
      <c r="BU18" s="480"/>
      <c r="BV18" s="478">
        <v>2173796</v>
      </c>
      <c r="BW18" s="479"/>
      <c r="BX18" s="479"/>
      <c r="BY18" s="479"/>
      <c r="BZ18" s="479"/>
      <c r="CA18" s="479"/>
      <c r="CB18" s="479"/>
      <c r="CC18" s="480"/>
      <c r="CD18" s="21"/>
      <c r="CE18" s="339"/>
      <c r="CF18" s="339"/>
      <c r="CG18" s="339"/>
      <c r="CH18" s="339"/>
      <c r="CI18" s="339"/>
      <c r="CJ18" s="339"/>
      <c r="CK18" s="339"/>
      <c r="CL18" s="339"/>
      <c r="CM18" s="339"/>
      <c r="CN18" s="339"/>
      <c r="CO18" s="339"/>
      <c r="CP18" s="339"/>
      <c r="CQ18" s="339"/>
      <c r="CR18" s="339"/>
      <c r="CS18" s="340"/>
      <c r="CT18" s="341"/>
      <c r="CU18" s="342"/>
      <c r="CV18" s="342"/>
      <c r="CW18" s="342"/>
      <c r="CX18" s="342"/>
      <c r="CY18" s="342"/>
      <c r="CZ18" s="342"/>
      <c r="DA18" s="343"/>
      <c r="DB18" s="341"/>
      <c r="DC18" s="342"/>
      <c r="DD18" s="342"/>
      <c r="DE18" s="342"/>
      <c r="DF18" s="342"/>
      <c r="DG18" s="342"/>
      <c r="DH18" s="342"/>
      <c r="DI18" s="343"/>
    </row>
    <row r="19" spans="1:113" ht="18.75" customHeight="1" x14ac:dyDescent="0.15">
      <c r="A19" s="2"/>
      <c r="B19" s="494" t="s">
        <v>55</v>
      </c>
      <c r="C19" s="426"/>
      <c r="D19" s="426"/>
      <c r="E19" s="495"/>
      <c r="F19" s="495"/>
      <c r="G19" s="495"/>
      <c r="H19" s="495"/>
      <c r="I19" s="495"/>
      <c r="J19" s="495"/>
      <c r="K19" s="495"/>
      <c r="L19" s="496">
        <v>25</v>
      </c>
      <c r="M19" s="496"/>
      <c r="N19" s="496"/>
      <c r="O19" s="496"/>
      <c r="P19" s="496"/>
      <c r="Q19" s="496"/>
      <c r="R19" s="497"/>
      <c r="S19" s="497"/>
      <c r="T19" s="497"/>
      <c r="U19" s="497"/>
      <c r="V19" s="498"/>
      <c r="W19" s="396"/>
      <c r="X19" s="397"/>
      <c r="Y19" s="397"/>
      <c r="Z19" s="397"/>
      <c r="AA19" s="397"/>
      <c r="AB19" s="397"/>
      <c r="AC19" s="505"/>
      <c r="AD19" s="505"/>
      <c r="AE19" s="505"/>
      <c r="AF19" s="505"/>
      <c r="AG19" s="505"/>
      <c r="AH19" s="505"/>
      <c r="AI19" s="505"/>
      <c r="AJ19" s="505"/>
      <c r="AK19" s="505"/>
      <c r="AL19" s="506"/>
      <c r="AM19" s="507"/>
      <c r="AN19" s="469"/>
      <c r="AO19" s="469"/>
      <c r="AP19" s="469"/>
      <c r="AQ19" s="469"/>
      <c r="AR19" s="469"/>
      <c r="AS19" s="469"/>
      <c r="AT19" s="470"/>
      <c r="AU19" s="508"/>
      <c r="AV19" s="509"/>
      <c r="AW19" s="509"/>
      <c r="AX19" s="509"/>
      <c r="AY19" s="475" t="s">
        <v>131</v>
      </c>
      <c r="AZ19" s="476"/>
      <c r="BA19" s="476"/>
      <c r="BB19" s="476"/>
      <c r="BC19" s="476"/>
      <c r="BD19" s="476"/>
      <c r="BE19" s="476"/>
      <c r="BF19" s="476"/>
      <c r="BG19" s="476"/>
      <c r="BH19" s="476"/>
      <c r="BI19" s="476"/>
      <c r="BJ19" s="476"/>
      <c r="BK19" s="476"/>
      <c r="BL19" s="476"/>
      <c r="BM19" s="477"/>
      <c r="BN19" s="478">
        <v>3083406</v>
      </c>
      <c r="BO19" s="479"/>
      <c r="BP19" s="479"/>
      <c r="BQ19" s="479"/>
      <c r="BR19" s="479"/>
      <c r="BS19" s="479"/>
      <c r="BT19" s="479"/>
      <c r="BU19" s="480"/>
      <c r="BV19" s="478">
        <v>3054648</v>
      </c>
      <c r="BW19" s="479"/>
      <c r="BX19" s="479"/>
      <c r="BY19" s="479"/>
      <c r="BZ19" s="479"/>
      <c r="CA19" s="479"/>
      <c r="CB19" s="479"/>
      <c r="CC19" s="480"/>
      <c r="CD19" s="21"/>
      <c r="CE19" s="339"/>
      <c r="CF19" s="339"/>
      <c r="CG19" s="339"/>
      <c r="CH19" s="339"/>
      <c r="CI19" s="339"/>
      <c r="CJ19" s="339"/>
      <c r="CK19" s="339"/>
      <c r="CL19" s="339"/>
      <c r="CM19" s="339"/>
      <c r="CN19" s="339"/>
      <c r="CO19" s="339"/>
      <c r="CP19" s="339"/>
      <c r="CQ19" s="339"/>
      <c r="CR19" s="339"/>
      <c r="CS19" s="340"/>
      <c r="CT19" s="341"/>
      <c r="CU19" s="342"/>
      <c r="CV19" s="342"/>
      <c r="CW19" s="342"/>
      <c r="CX19" s="342"/>
      <c r="CY19" s="342"/>
      <c r="CZ19" s="342"/>
      <c r="DA19" s="343"/>
      <c r="DB19" s="341"/>
      <c r="DC19" s="342"/>
      <c r="DD19" s="342"/>
      <c r="DE19" s="342"/>
      <c r="DF19" s="342"/>
      <c r="DG19" s="342"/>
      <c r="DH19" s="342"/>
      <c r="DI19" s="343"/>
    </row>
    <row r="20" spans="1:113" ht="18.75" customHeight="1" x14ac:dyDescent="0.15">
      <c r="A20" s="2"/>
      <c r="B20" s="494" t="s">
        <v>231</v>
      </c>
      <c r="C20" s="426"/>
      <c r="D20" s="426"/>
      <c r="E20" s="495"/>
      <c r="F20" s="495"/>
      <c r="G20" s="495"/>
      <c r="H20" s="495"/>
      <c r="I20" s="495"/>
      <c r="J20" s="495"/>
      <c r="K20" s="495"/>
      <c r="L20" s="496">
        <v>1320</v>
      </c>
      <c r="M20" s="496"/>
      <c r="N20" s="496"/>
      <c r="O20" s="496"/>
      <c r="P20" s="496"/>
      <c r="Q20" s="496"/>
      <c r="R20" s="497"/>
      <c r="S20" s="497"/>
      <c r="T20" s="497"/>
      <c r="U20" s="497"/>
      <c r="V20" s="498"/>
      <c r="W20" s="413"/>
      <c r="X20" s="414"/>
      <c r="Y20" s="414"/>
      <c r="Z20" s="414"/>
      <c r="AA20" s="414"/>
      <c r="AB20" s="414"/>
      <c r="AC20" s="499"/>
      <c r="AD20" s="499"/>
      <c r="AE20" s="499"/>
      <c r="AF20" s="499"/>
      <c r="AG20" s="499"/>
      <c r="AH20" s="499"/>
      <c r="AI20" s="499"/>
      <c r="AJ20" s="499"/>
      <c r="AK20" s="499"/>
      <c r="AL20" s="500"/>
      <c r="AM20" s="501"/>
      <c r="AN20" s="442"/>
      <c r="AO20" s="442"/>
      <c r="AP20" s="442"/>
      <c r="AQ20" s="442"/>
      <c r="AR20" s="442"/>
      <c r="AS20" s="442"/>
      <c r="AT20" s="443"/>
      <c r="AU20" s="502"/>
      <c r="AV20" s="503"/>
      <c r="AW20" s="503"/>
      <c r="AX20" s="504"/>
      <c r="AY20" s="475"/>
      <c r="AZ20" s="476"/>
      <c r="BA20" s="476"/>
      <c r="BB20" s="476"/>
      <c r="BC20" s="476"/>
      <c r="BD20" s="476"/>
      <c r="BE20" s="476"/>
      <c r="BF20" s="476"/>
      <c r="BG20" s="476"/>
      <c r="BH20" s="476"/>
      <c r="BI20" s="476"/>
      <c r="BJ20" s="476"/>
      <c r="BK20" s="476"/>
      <c r="BL20" s="476"/>
      <c r="BM20" s="477"/>
      <c r="BN20" s="478"/>
      <c r="BO20" s="479"/>
      <c r="BP20" s="479"/>
      <c r="BQ20" s="479"/>
      <c r="BR20" s="479"/>
      <c r="BS20" s="479"/>
      <c r="BT20" s="479"/>
      <c r="BU20" s="480"/>
      <c r="BV20" s="478"/>
      <c r="BW20" s="479"/>
      <c r="BX20" s="479"/>
      <c r="BY20" s="479"/>
      <c r="BZ20" s="479"/>
      <c r="CA20" s="479"/>
      <c r="CB20" s="479"/>
      <c r="CC20" s="480"/>
      <c r="CD20" s="21"/>
      <c r="CE20" s="339"/>
      <c r="CF20" s="339"/>
      <c r="CG20" s="339"/>
      <c r="CH20" s="339"/>
      <c r="CI20" s="339"/>
      <c r="CJ20" s="339"/>
      <c r="CK20" s="339"/>
      <c r="CL20" s="339"/>
      <c r="CM20" s="339"/>
      <c r="CN20" s="339"/>
      <c r="CO20" s="339"/>
      <c r="CP20" s="339"/>
      <c r="CQ20" s="339"/>
      <c r="CR20" s="339"/>
      <c r="CS20" s="340"/>
      <c r="CT20" s="341"/>
      <c r="CU20" s="342"/>
      <c r="CV20" s="342"/>
      <c r="CW20" s="342"/>
      <c r="CX20" s="342"/>
      <c r="CY20" s="342"/>
      <c r="CZ20" s="342"/>
      <c r="DA20" s="343"/>
      <c r="DB20" s="341"/>
      <c r="DC20" s="342"/>
      <c r="DD20" s="342"/>
      <c r="DE20" s="342"/>
      <c r="DF20" s="342"/>
      <c r="DG20" s="342"/>
      <c r="DH20" s="342"/>
      <c r="DI20" s="343"/>
    </row>
    <row r="21" spans="1:113" ht="18.75" customHeight="1" x14ac:dyDescent="0.15">
      <c r="A21" s="2"/>
      <c r="B21" s="491" t="s">
        <v>233</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21"/>
      <c r="CE21" s="339"/>
      <c r="CF21" s="339"/>
      <c r="CG21" s="339"/>
      <c r="CH21" s="339"/>
      <c r="CI21" s="339"/>
      <c r="CJ21" s="339"/>
      <c r="CK21" s="339"/>
      <c r="CL21" s="339"/>
      <c r="CM21" s="339"/>
      <c r="CN21" s="339"/>
      <c r="CO21" s="339"/>
      <c r="CP21" s="339"/>
      <c r="CQ21" s="339"/>
      <c r="CR21" s="339"/>
      <c r="CS21" s="340"/>
      <c r="CT21" s="341"/>
      <c r="CU21" s="342"/>
      <c r="CV21" s="342"/>
      <c r="CW21" s="342"/>
      <c r="CX21" s="342"/>
      <c r="CY21" s="342"/>
      <c r="CZ21" s="342"/>
      <c r="DA21" s="343"/>
      <c r="DB21" s="341"/>
      <c r="DC21" s="342"/>
      <c r="DD21" s="342"/>
      <c r="DE21" s="342"/>
      <c r="DF21" s="342"/>
      <c r="DG21" s="342"/>
      <c r="DH21" s="342"/>
      <c r="DI21" s="343"/>
    </row>
    <row r="22" spans="1:113" ht="18.75" customHeight="1" x14ac:dyDescent="0.15">
      <c r="A22" s="2"/>
      <c r="B22" s="460" t="s">
        <v>234</v>
      </c>
      <c r="C22" s="374"/>
      <c r="D22" s="375"/>
      <c r="E22" s="353" t="s">
        <v>5</v>
      </c>
      <c r="F22" s="354"/>
      <c r="G22" s="354"/>
      <c r="H22" s="354"/>
      <c r="I22" s="354"/>
      <c r="J22" s="354"/>
      <c r="K22" s="355"/>
      <c r="L22" s="353" t="s">
        <v>236</v>
      </c>
      <c r="M22" s="354"/>
      <c r="N22" s="354"/>
      <c r="O22" s="354"/>
      <c r="P22" s="355"/>
      <c r="Q22" s="359" t="s">
        <v>237</v>
      </c>
      <c r="R22" s="360"/>
      <c r="S22" s="360"/>
      <c r="T22" s="360"/>
      <c r="U22" s="360"/>
      <c r="V22" s="361"/>
      <c r="W22" s="373" t="s">
        <v>53</v>
      </c>
      <c r="X22" s="374"/>
      <c r="Y22" s="375"/>
      <c r="Z22" s="353" t="s">
        <v>5</v>
      </c>
      <c r="AA22" s="354"/>
      <c r="AB22" s="354"/>
      <c r="AC22" s="354"/>
      <c r="AD22" s="354"/>
      <c r="AE22" s="354"/>
      <c r="AF22" s="354"/>
      <c r="AG22" s="355"/>
      <c r="AH22" s="365" t="s">
        <v>181</v>
      </c>
      <c r="AI22" s="354"/>
      <c r="AJ22" s="354"/>
      <c r="AK22" s="354"/>
      <c r="AL22" s="355"/>
      <c r="AM22" s="365" t="s">
        <v>239</v>
      </c>
      <c r="AN22" s="366"/>
      <c r="AO22" s="366"/>
      <c r="AP22" s="366"/>
      <c r="AQ22" s="366"/>
      <c r="AR22" s="367"/>
      <c r="AS22" s="359" t="s">
        <v>237</v>
      </c>
      <c r="AT22" s="360"/>
      <c r="AU22" s="360"/>
      <c r="AV22" s="360"/>
      <c r="AW22" s="360"/>
      <c r="AX22" s="371"/>
      <c r="AY22" s="481" t="s">
        <v>240</v>
      </c>
      <c r="AZ22" s="482"/>
      <c r="BA22" s="482"/>
      <c r="BB22" s="482"/>
      <c r="BC22" s="482"/>
      <c r="BD22" s="482"/>
      <c r="BE22" s="482"/>
      <c r="BF22" s="482"/>
      <c r="BG22" s="482"/>
      <c r="BH22" s="482"/>
      <c r="BI22" s="482"/>
      <c r="BJ22" s="482"/>
      <c r="BK22" s="482"/>
      <c r="BL22" s="482"/>
      <c r="BM22" s="483"/>
      <c r="BN22" s="465">
        <v>3705964</v>
      </c>
      <c r="BO22" s="466"/>
      <c r="BP22" s="466"/>
      <c r="BQ22" s="466"/>
      <c r="BR22" s="466"/>
      <c r="BS22" s="466"/>
      <c r="BT22" s="466"/>
      <c r="BU22" s="467"/>
      <c r="BV22" s="465">
        <v>3630873</v>
      </c>
      <c r="BW22" s="466"/>
      <c r="BX22" s="466"/>
      <c r="BY22" s="466"/>
      <c r="BZ22" s="466"/>
      <c r="CA22" s="466"/>
      <c r="CB22" s="466"/>
      <c r="CC22" s="467"/>
      <c r="CD22" s="21"/>
      <c r="CE22" s="339"/>
      <c r="CF22" s="339"/>
      <c r="CG22" s="339"/>
      <c r="CH22" s="339"/>
      <c r="CI22" s="339"/>
      <c r="CJ22" s="339"/>
      <c r="CK22" s="339"/>
      <c r="CL22" s="339"/>
      <c r="CM22" s="339"/>
      <c r="CN22" s="339"/>
      <c r="CO22" s="339"/>
      <c r="CP22" s="339"/>
      <c r="CQ22" s="339"/>
      <c r="CR22" s="339"/>
      <c r="CS22" s="340"/>
      <c r="CT22" s="341"/>
      <c r="CU22" s="342"/>
      <c r="CV22" s="342"/>
      <c r="CW22" s="342"/>
      <c r="CX22" s="342"/>
      <c r="CY22" s="342"/>
      <c r="CZ22" s="342"/>
      <c r="DA22" s="343"/>
      <c r="DB22" s="341"/>
      <c r="DC22" s="342"/>
      <c r="DD22" s="342"/>
      <c r="DE22" s="342"/>
      <c r="DF22" s="342"/>
      <c r="DG22" s="342"/>
      <c r="DH22" s="342"/>
      <c r="DI22" s="343"/>
    </row>
    <row r="23" spans="1:113" ht="18.75" customHeight="1" x14ac:dyDescent="0.15">
      <c r="A23" s="2"/>
      <c r="B23" s="461"/>
      <c r="C23" s="377"/>
      <c r="D23" s="378"/>
      <c r="E23" s="356"/>
      <c r="F23" s="357"/>
      <c r="G23" s="357"/>
      <c r="H23" s="357"/>
      <c r="I23" s="357"/>
      <c r="J23" s="357"/>
      <c r="K23" s="358"/>
      <c r="L23" s="356"/>
      <c r="M23" s="357"/>
      <c r="N23" s="357"/>
      <c r="O23" s="357"/>
      <c r="P23" s="358"/>
      <c r="Q23" s="362"/>
      <c r="R23" s="363"/>
      <c r="S23" s="363"/>
      <c r="T23" s="363"/>
      <c r="U23" s="363"/>
      <c r="V23" s="364"/>
      <c r="W23" s="376"/>
      <c r="X23" s="377"/>
      <c r="Y23" s="378"/>
      <c r="Z23" s="356"/>
      <c r="AA23" s="357"/>
      <c r="AB23" s="357"/>
      <c r="AC23" s="357"/>
      <c r="AD23" s="357"/>
      <c r="AE23" s="357"/>
      <c r="AF23" s="357"/>
      <c r="AG23" s="358"/>
      <c r="AH23" s="356"/>
      <c r="AI23" s="357"/>
      <c r="AJ23" s="357"/>
      <c r="AK23" s="357"/>
      <c r="AL23" s="358"/>
      <c r="AM23" s="368"/>
      <c r="AN23" s="369"/>
      <c r="AO23" s="369"/>
      <c r="AP23" s="369"/>
      <c r="AQ23" s="369"/>
      <c r="AR23" s="370"/>
      <c r="AS23" s="362"/>
      <c r="AT23" s="363"/>
      <c r="AU23" s="363"/>
      <c r="AV23" s="363"/>
      <c r="AW23" s="363"/>
      <c r="AX23" s="372"/>
      <c r="AY23" s="475" t="s">
        <v>243</v>
      </c>
      <c r="AZ23" s="476"/>
      <c r="BA23" s="476"/>
      <c r="BB23" s="476"/>
      <c r="BC23" s="476"/>
      <c r="BD23" s="476"/>
      <c r="BE23" s="476"/>
      <c r="BF23" s="476"/>
      <c r="BG23" s="476"/>
      <c r="BH23" s="476"/>
      <c r="BI23" s="476"/>
      <c r="BJ23" s="476"/>
      <c r="BK23" s="476"/>
      <c r="BL23" s="476"/>
      <c r="BM23" s="477"/>
      <c r="BN23" s="478">
        <v>3699764</v>
      </c>
      <c r="BO23" s="479"/>
      <c r="BP23" s="479"/>
      <c r="BQ23" s="479"/>
      <c r="BR23" s="479"/>
      <c r="BS23" s="479"/>
      <c r="BT23" s="479"/>
      <c r="BU23" s="480"/>
      <c r="BV23" s="478">
        <v>3627273</v>
      </c>
      <c r="BW23" s="479"/>
      <c r="BX23" s="479"/>
      <c r="BY23" s="479"/>
      <c r="BZ23" s="479"/>
      <c r="CA23" s="479"/>
      <c r="CB23" s="479"/>
      <c r="CC23" s="480"/>
      <c r="CD23" s="21"/>
      <c r="CE23" s="339"/>
      <c r="CF23" s="339"/>
      <c r="CG23" s="339"/>
      <c r="CH23" s="339"/>
      <c r="CI23" s="339"/>
      <c r="CJ23" s="339"/>
      <c r="CK23" s="339"/>
      <c r="CL23" s="339"/>
      <c r="CM23" s="339"/>
      <c r="CN23" s="339"/>
      <c r="CO23" s="339"/>
      <c r="CP23" s="339"/>
      <c r="CQ23" s="339"/>
      <c r="CR23" s="339"/>
      <c r="CS23" s="340"/>
      <c r="CT23" s="341"/>
      <c r="CU23" s="342"/>
      <c r="CV23" s="342"/>
      <c r="CW23" s="342"/>
      <c r="CX23" s="342"/>
      <c r="CY23" s="342"/>
      <c r="CZ23" s="342"/>
      <c r="DA23" s="343"/>
      <c r="DB23" s="341"/>
      <c r="DC23" s="342"/>
      <c r="DD23" s="342"/>
      <c r="DE23" s="342"/>
      <c r="DF23" s="342"/>
      <c r="DG23" s="342"/>
      <c r="DH23" s="342"/>
      <c r="DI23" s="343"/>
    </row>
    <row r="24" spans="1:113" ht="18.75" customHeight="1" x14ac:dyDescent="0.15">
      <c r="A24" s="2"/>
      <c r="B24" s="461"/>
      <c r="C24" s="377"/>
      <c r="D24" s="378"/>
      <c r="E24" s="468" t="s">
        <v>245</v>
      </c>
      <c r="F24" s="469"/>
      <c r="G24" s="469"/>
      <c r="H24" s="469"/>
      <c r="I24" s="469"/>
      <c r="J24" s="469"/>
      <c r="K24" s="470"/>
      <c r="L24" s="471">
        <v>1</v>
      </c>
      <c r="M24" s="472"/>
      <c r="N24" s="472"/>
      <c r="O24" s="472"/>
      <c r="P24" s="473"/>
      <c r="Q24" s="471">
        <v>6860</v>
      </c>
      <c r="R24" s="472"/>
      <c r="S24" s="472"/>
      <c r="T24" s="472"/>
      <c r="U24" s="472"/>
      <c r="V24" s="473"/>
      <c r="W24" s="376"/>
      <c r="X24" s="377"/>
      <c r="Y24" s="378"/>
      <c r="Z24" s="468" t="s">
        <v>247</v>
      </c>
      <c r="AA24" s="469"/>
      <c r="AB24" s="469"/>
      <c r="AC24" s="469"/>
      <c r="AD24" s="469"/>
      <c r="AE24" s="469"/>
      <c r="AF24" s="469"/>
      <c r="AG24" s="470"/>
      <c r="AH24" s="471">
        <v>66</v>
      </c>
      <c r="AI24" s="472"/>
      <c r="AJ24" s="472"/>
      <c r="AK24" s="472"/>
      <c r="AL24" s="473"/>
      <c r="AM24" s="471">
        <v>191400</v>
      </c>
      <c r="AN24" s="472"/>
      <c r="AO24" s="472"/>
      <c r="AP24" s="472"/>
      <c r="AQ24" s="472"/>
      <c r="AR24" s="473"/>
      <c r="AS24" s="471">
        <v>2900</v>
      </c>
      <c r="AT24" s="472"/>
      <c r="AU24" s="472"/>
      <c r="AV24" s="472"/>
      <c r="AW24" s="472"/>
      <c r="AX24" s="474"/>
      <c r="AY24" s="453" t="s">
        <v>248</v>
      </c>
      <c r="AZ24" s="454"/>
      <c r="BA24" s="454"/>
      <c r="BB24" s="454"/>
      <c r="BC24" s="454"/>
      <c r="BD24" s="454"/>
      <c r="BE24" s="454"/>
      <c r="BF24" s="454"/>
      <c r="BG24" s="454"/>
      <c r="BH24" s="454"/>
      <c r="BI24" s="454"/>
      <c r="BJ24" s="454"/>
      <c r="BK24" s="454"/>
      <c r="BL24" s="454"/>
      <c r="BM24" s="455"/>
      <c r="BN24" s="478">
        <v>2684549</v>
      </c>
      <c r="BO24" s="479"/>
      <c r="BP24" s="479"/>
      <c r="BQ24" s="479"/>
      <c r="BR24" s="479"/>
      <c r="BS24" s="479"/>
      <c r="BT24" s="479"/>
      <c r="BU24" s="480"/>
      <c r="BV24" s="478">
        <v>2490899</v>
      </c>
      <c r="BW24" s="479"/>
      <c r="BX24" s="479"/>
      <c r="BY24" s="479"/>
      <c r="BZ24" s="479"/>
      <c r="CA24" s="479"/>
      <c r="CB24" s="479"/>
      <c r="CC24" s="480"/>
      <c r="CD24" s="21"/>
      <c r="CE24" s="339"/>
      <c r="CF24" s="339"/>
      <c r="CG24" s="339"/>
      <c r="CH24" s="339"/>
      <c r="CI24" s="339"/>
      <c r="CJ24" s="339"/>
      <c r="CK24" s="339"/>
      <c r="CL24" s="339"/>
      <c r="CM24" s="339"/>
      <c r="CN24" s="339"/>
      <c r="CO24" s="339"/>
      <c r="CP24" s="339"/>
      <c r="CQ24" s="339"/>
      <c r="CR24" s="339"/>
      <c r="CS24" s="340"/>
      <c r="CT24" s="341"/>
      <c r="CU24" s="342"/>
      <c r="CV24" s="342"/>
      <c r="CW24" s="342"/>
      <c r="CX24" s="342"/>
      <c r="CY24" s="342"/>
      <c r="CZ24" s="342"/>
      <c r="DA24" s="343"/>
      <c r="DB24" s="341"/>
      <c r="DC24" s="342"/>
      <c r="DD24" s="342"/>
      <c r="DE24" s="342"/>
      <c r="DF24" s="342"/>
      <c r="DG24" s="342"/>
      <c r="DH24" s="342"/>
      <c r="DI24" s="343"/>
    </row>
    <row r="25" spans="1:113" ht="18.75" customHeight="1" x14ac:dyDescent="0.15">
      <c r="A25" s="2"/>
      <c r="B25" s="461"/>
      <c r="C25" s="377"/>
      <c r="D25" s="378"/>
      <c r="E25" s="468" t="s">
        <v>250</v>
      </c>
      <c r="F25" s="469"/>
      <c r="G25" s="469"/>
      <c r="H25" s="469"/>
      <c r="I25" s="469"/>
      <c r="J25" s="469"/>
      <c r="K25" s="470"/>
      <c r="L25" s="471">
        <v>1</v>
      </c>
      <c r="M25" s="472"/>
      <c r="N25" s="472"/>
      <c r="O25" s="472"/>
      <c r="P25" s="473"/>
      <c r="Q25" s="471">
        <v>6010</v>
      </c>
      <c r="R25" s="472"/>
      <c r="S25" s="472"/>
      <c r="T25" s="472"/>
      <c r="U25" s="472"/>
      <c r="V25" s="473"/>
      <c r="W25" s="376"/>
      <c r="X25" s="377"/>
      <c r="Y25" s="378"/>
      <c r="Z25" s="468" t="s">
        <v>253</v>
      </c>
      <c r="AA25" s="469"/>
      <c r="AB25" s="469"/>
      <c r="AC25" s="469"/>
      <c r="AD25" s="469"/>
      <c r="AE25" s="469"/>
      <c r="AF25" s="469"/>
      <c r="AG25" s="470"/>
      <c r="AH25" s="471" t="s">
        <v>199</v>
      </c>
      <c r="AI25" s="472"/>
      <c r="AJ25" s="472"/>
      <c r="AK25" s="472"/>
      <c r="AL25" s="473"/>
      <c r="AM25" s="471" t="s">
        <v>199</v>
      </c>
      <c r="AN25" s="472"/>
      <c r="AO25" s="472"/>
      <c r="AP25" s="472"/>
      <c r="AQ25" s="472"/>
      <c r="AR25" s="473"/>
      <c r="AS25" s="471" t="s">
        <v>199</v>
      </c>
      <c r="AT25" s="472"/>
      <c r="AU25" s="472"/>
      <c r="AV25" s="472"/>
      <c r="AW25" s="472"/>
      <c r="AX25" s="474"/>
      <c r="AY25" s="481" t="s">
        <v>36</v>
      </c>
      <c r="AZ25" s="482"/>
      <c r="BA25" s="482"/>
      <c r="BB25" s="482"/>
      <c r="BC25" s="482"/>
      <c r="BD25" s="482"/>
      <c r="BE25" s="482"/>
      <c r="BF25" s="482"/>
      <c r="BG25" s="482"/>
      <c r="BH25" s="482"/>
      <c r="BI25" s="482"/>
      <c r="BJ25" s="482"/>
      <c r="BK25" s="482"/>
      <c r="BL25" s="482"/>
      <c r="BM25" s="483"/>
      <c r="BN25" s="465">
        <v>1124071</v>
      </c>
      <c r="BO25" s="466"/>
      <c r="BP25" s="466"/>
      <c r="BQ25" s="466"/>
      <c r="BR25" s="466"/>
      <c r="BS25" s="466"/>
      <c r="BT25" s="466"/>
      <c r="BU25" s="467"/>
      <c r="BV25" s="465">
        <v>430707</v>
      </c>
      <c r="BW25" s="466"/>
      <c r="BX25" s="466"/>
      <c r="BY25" s="466"/>
      <c r="BZ25" s="466"/>
      <c r="CA25" s="466"/>
      <c r="CB25" s="466"/>
      <c r="CC25" s="467"/>
      <c r="CD25" s="21"/>
      <c r="CE25" s="339"/>
      <c r="CF25" s="339"/>
      <c r="CG25" s="339"/>
      <c r="CH25" s="339"/>
      <c r="CI25" s="339"/>
      <c r="CJ25" s="339"/>
      <c r="CK25" s="339"/>
      <c r="CL25" s="339"/>
      <c r="CM25" s="339"/>
      <c r="CN25" s="339"/>
      <c r="CO25" s="339"/>
      <c r="CP25" s="339"/>
      <c r="CQ25" s="339"/>
      <c r="CR25" s="339"/>
      <c r="CS25" s="340"/>
      <c r="CT25" s="341"/>
      <c r="CU25" s="342"/>
      <c r="CV25" s="342"/>
      <c r="CW25" s="342"/>
      <c r="CX25" s="342"/>
      <c r="CY25" s="342"/>
      <c r="CZ25" s="342"/>
      <c r="DA25" s="343"/>
      <c r="DB25" s="341"/>
      <c r="DC25" s="342"/>
      <c r="DD25" s="342"/>
      <c r="DE25" s="342"/>
      <c r="DF25" s="342"/>
      <c r="DG25" s="342"/>
      <c r="DH25" s="342"/>
      <c r="DI25" s="343"/>
    </row>
    <row r="26" spans="1:113" ht="18.75" customHeight="1" x14ac:dyDescent="0.15">
      <c r="A26" s="2"/>
      <c r="B26" s="461"/>
      <c r="C26" s="377"/>
      <c r="D26" s="378"/>
      <c r="E26" s="468" t="s">
        <v>254</v>
      </c>
      <c r="F26" s="469"/>
      <c r="G26" s="469"/>
      <c r="H26" s="469"/>
      <c r="I26" s="469"/>
      <c r="J26" s="469"/>
      <c r="K26" s="470"/>
      <c r="L26" s="471">
        <v>1</v>
      </c>
      <c r="M26" s="472"/>
      <c r="N26" s="472"/>
      <c r="O26" s="472"/>
      <c r="P26" s="473"/>
      <c r="Q26" s="471">
        <v>5690</v>
      </c>
      <c r="R26" s="472"/>
      <c r="S26" s="472"/>
      <c r="T26" s="472"/>
      <c r="U26" s="472"/>
      <c r="V26" s="473"/>
      <c r="W26" s="376"/>
      <c r="X26" s="377"/>
      <c r="Y26" s="378"/>
      <c r="Z26" s="468" t="s">
        <v>255</v>
      </c>
      <c r="AA26" s="487"/>
      <c r="AB26" s="487"/>
      <c r="AC26" s="487"/>
      <c r="AD26" s="487"/>
      <c r="AE26" s="487"/>
      <c r="AF26" s="487"/>
      <c r="AG26" s="488"/>
      <c r="AH26" s="471" t="s">
        <v>199</v>
      </c>
      <c r="AI26" s="472"/>
      <c r="AJ26" s="472"/>
      <c r="AK26" s="472"/>
      <c r="AL26" s="473"/>
      <c r="AM26" s="471" t="s">
        <v>199</v>
      </c>
      <c r="AN26" s="472"/>
      <c r="AO26" s="472"/>
      <c r="AP26" s="472"/>
      <c r="AQ26" s="472"/>
      <c r="AR26" s="473"/>
      <c r="AS26" s="471" t="s">
        <v>199</v>
      </c>
      <c r="AT26" s="472"/>
      <c r="AU26" s="472"/>
      <c r="AV26" s="472"/>
      <c r="AW26" s="472"/>
      <c r="AX26" s="474"/>
      <c r="AY26" s="489" t="s">
        <v>256</v>
      </c>
      <c r="AZ26" s="440"/>
      <c r="BA26" s="440"/>
      <c r="BB26" s="440"/>
      <c r="BC26" s="440"/>
      <c r="BD26" s="440"/>
      <c r="BE26" s="440"/>
      <c r="BF26" s="440"/>
      <c r="BG26" s="440"/>
      <c r="BH26" s="440"/>
      <c r="BI26" s="440"/>
      <c r="BJ26" s="440"/>
      <c r="BK26" s="440"/>
      <c r="BL26" s="440"/>
      <c r="BM26" s="490"/>
      <c r="BN26" s="478" t="s">
        <v>199</v>
      </c>
      <c r="BO26" s="479"/>
      <c r="BP26" s="479"/>
      <c r="BQ26" s="479"/>
      <c r="BR26" s="479"/>
      <c r="BS26" s="479"/>
      <c r="BT26" s="479"/>
      <c r="BU26" s="480"/>
      <c r="BV26" s="478" t="s">
        <v>199</v>
      </c>
      <c r="BW26" s="479"/>
      <c r="BX26" s="479"/>
      <c r="BY26" s="479"/>
      <c r="BZ26" s="479"/>
      <c r="CA26" s="479"/>
      <c r="CB26" s="479"/>
      <c r="CC26" s="480"/>
      <c r="CD26" s="21"/>
      <c r="CE26" s="339"/>
      <c r="CF26" s="339"/>
      <c r="CG26" s="339"/>
      <c r="CH26" s="339"/>
      <c r="CI26" s="339"/>
      <c r="CJ26" s="339"/>
      <c r="CK26" s="339"/>
      <c r="CL26" s="339"/>
      <c r="CM26" s="339"/>
      <c r="CN26" s="339"/>
      <c r="CO26" s="339"/>
      <c r="CP26" s="339"/>
      <c r="CQ26" s="339"/>
      <c r="CR26" s="339"/>
      <c r="CS26" s="340"/>
      <c r="CT26" s="341"/>
      <c r="CU26" s="342"/>
      <c r="CV26" s="342"/>
      <c r="CW26" s="342"/>
      <c r="CX26" s="342"/>
      <c r="CY26" s="342"/>
      <c r="CZ26" s="342"/>
      <c r="DA26" s="343"/>
      <c r="DB26" s="341"/>
      <c r="DC26" s="342"/>
      <c r="DD26" s="342"/>
      <c r="DE26" s="342"/>
      <c r="DF26" s="342"/>
      <c r="DG26" s="342"/>
      <c r="DH26" s="342"/>
      <c r="DI26" s="343"/>
    </row>
    <row r="27" spans="1:113" ht="18.75" customHeight="1" x14ac:dyDescent="0.15">
      <c r="A27" s="2"/>
      <c r="B27" s="461"/>
      <c r="C27" s="377"/>
      <c r="D27" s="378"/>
      <c r="E27" s="468" t="s">
        <v>257</v>
      </c>
      <c r="F27" s="469"/>
      <c r="G27" s="469"/>
      <c r="H27" s="469"/>
      <c r="I27" s="469"/>
      <c r="J27" s="469"/>
      <c r="K27" s="470"/>
      <c r="L27" s="471">
        <v>1</v>
      </c>
      <c r="M27" s="472"/>
      <c r="N27" s="472"/>
      <c r="O27" s="472"/>
      <c r="P27" s="473"/>
      <c r="Q27" s="471">
        <v>2820</v>
      </c>
      <c r="R27" s="472"/>
      <c r="S27" s="472"/>
      <c r="T27" s="472"/>
      <c r="U27" s="472"/>
      <c r="V27" s="473"/>
      <c r="W27" s="376"/>
      <c r="X27" s="377"/>
      <c r="Y27" s="378"/>
      <c r="Z27" s="468" t="s">
        <v>258</v>
      </c>
      <c r="AA27" s="469"/>
      <c r="AB27" s="469"/>
      <c r="AC27" s="469"/>
      <c r="AD27" s="469"/>
      <c r="AE27" s="469"/>
      <c r="AF27" s="469"/>
      <c r="AG27" s="470"/>
      <c r="AH27" s="471" t="s">
        <v>199</v>
      </c>
      <c r="AI27" s="472"/>
      <c r="AJ27" s="472"/>
      <c r="AK27" s="472"/>
      <c r="AL27" s="473"/>
      <c r="AM27" s="471" t="s">
        <v>199</v>
      </c>
      <c r="AN27" s="472"/>
      <c r="AO27" s="472"/>
      <c r="AP27" s="472"/>
      <c r="AQ27" s="472"/>
      <c r="AR27" s="473"/>
      <c r="AS27" s="471" t="s">
        <v>199</v>
      </c>
      <c r="AT27" s="472"/>
      <c r="AU27" s="472"/>
      <c r="AV27" s="472"/>
      <c r="AW27" s="472"/>
      <c r="AX27" s="474"/>
      <c r="AY27" s="484" t="s">
        <v>261</v>
      </c>
      <c r="AZ27" s="485"/>
      <c r="BA27" s="485"/>
      <c r="BB27" s="485"/>
      <c r="BC27" s="485"/>
      <c r="BD27" s="485"/>
      <c r="BE27" s="485"/>
      <c r="BF27" s="485"/>
      <c r="BG27" s="485"/>
      <c r="BH27" s="485"/>
      <c r="BI27" s="485"/>
      <c r="BJ27" s="485"/>
      <c r="BK27" s="485"/>
      <c r="BL27" s="485"/>
      <c r="BM27" s="486"/>
      <c r="BN27" s="456" t="s">
        <v>199</v>
      </c>
      <c r="BO27" s="457"/>
      <c r="BP27" s="457"/>
      <c r="BQ27" s="457"/>
      <c r="BR27" s="457"/>
      <c r="BS27" s="457"/>
      <c r="BT27" s="457"/>
      <c r="BU27" s="458"/>
      <c r="BV27" s="456" t="s">
        <v>199</v>
      </c>
      <c r="BW27" s="457"/>
      <c r="BX27" s="457"/>
      <c r="BY27" s="457"/>
      <c r="BZ27" s="457"/>
      <c r="CA27" s="457"/>
      <c r="CB27" s="457"/>
      <c r="CC27" s="458"/>
      <c r="CD27" s="17"/>
      <c r="CE27" s="339"/>
      <c r="CF27" s="339"/>
      <c r="CG27" s="339"/>
      <c r="CH27" s="339"/>
      <c r="CI27" s="339"/>
      <c r="CJ27" s="339"/>
      <c r="CK27" s="339"/>
      <c r="CL27" s="339"/>
      <c r="CM27" s="339"/>
      <c r="CN27" s="339"/>
      <c r="CO27" s="339"/>
      <c r="CP27" s="339"/>
      <c r="CQ27" s="339"/>
      <c r="CR27" s="339"/>
      <c r="CS27" s="340"/>
      <c r="CT27" s="341"/>
      <c r="CU27" s="342"/>
      <c r="CV27" s="342"/>
      <c r="CW27" s="342"/>
      <c r="CX27" s="342"/>
      <c r="CY27" s="342"/>
      <c r="CZ27" s="342"/>
      <c r="DA27" s="343"/>
      <c r="DB27" s="341"/>
      <c r="DC27" s="342"/>
      <c r="DD27" s="342"/>
      <c r="DE27" s="342"/>
      <c r="DF27" s="342"/>
      <c r="DG27" s="342"/>
      <c r="DH27" s="342"/>
      <c r="DI27" s="343"/>
    </row>
    <row r="28" spans="1:113" ht="18.75" customHeight="1" x14ac:dyDescent="0.15">
      <c r="A28" s="2"/>
      <c r="B28" s="461"/>
      <c r="C28" s="377"/>
      <c r="D28" s="378"/>
      <c r="E28" s="468" t="s">
        <v>262</v>
      </c>
      <c r="F28" s="469"/>
      <c r="G28" s="469"/>
      <c r="H28" s="469"/>
      <c r="I28" s="469"/>
      <c r="J28" s="469"/>
      <c r="K28" s="470"/>
      <c r="L28" s="471">
        <v>1</v>
      </c>
      <c r="M28" s="472"/>
      <c r="N28" s="472"/>
      <c r="O28" s="472"/>
      <c r="P28" s="473"/>
      <c r="Q28" s="471">
        <v>2280</v>
      </c>
      <c r="R28" s="472"/>
      <c r="S28" s="472"/>
      <c r="T28" s="472"/>
      <c r="U28" s="472"/>
      <c r="V28" s="473"/>
      <c r="W28" s="376"/>
      <c r="X28" s="377"/>
      <c r="Y28" s="378"/>
      <c r="Z28" s="468" t="s">
        <v>34</v>
      </c>
      <c r="AA28" s="469"/>
      <c r="AB28" s="469"/>
      <c r="AC28" s="469"/>
      <c r="AD28" s="469"/>
      <c r="AE28" s="469"/>
      <c r="AF28" s="469"/>
      <c r="AG28" s="470"/>
      <c r="AH28" s="471" t="s">
        <v>199</v>
      </c>
      <c r="AI28" s="472"/>
      <c r="AJ28" s="472"/>
      <c r="AK28" s="472"/>
      <c r="AL28" s="473"/>
      <c r="AM28" s="471" t="s">
        <v>199</v>
      </c>
      <c r="AN28" s="472"/>
      <c r="AO28" s="472"/>
      <c r="AP28" s="472"/>
      <c r="AQ28" s="472"/>
      <c r="AR28" s="473"/>
      <c r="AS28" s="471" t="s">
        <v>199</v>
      </c>
      <c r="AT28" s="472"/>
      <c r="AU28" s="472"/>
      <c r="AV28" s="472"/>
      <c r="AW28" s="472"/>
      <c r="AX28" s="474"/>
      <c r="AY28" s="344" t="s">
        <v>263</v>
      </c>
      <c r="AZ28" s="345"/>
      <c r="BA28" s="345"/>
      <c r="BB28" s="346"/>
      <c r="BC28" s="481" t="s">
        <v>104</v>
      </c>
      <c r="BD28" s="482"/>
      <c r="BE28" s="482"/>
      <c r="BF28" s="482"/>
      <c r="BG28" s="482"/>
      <c r="BH28" s="482"/>
      <c r="BI28" s="482"/>
      <c r="BJ28" s="482"/>
      <c r="BK28" s="482"/>
      <c r="BL28" s="482"/>
      <c r="BM28" s="483"/>
      <c r="BN28" s="465">
        <v>729687</v>
      </c>
      <c r="BO28" s="466"/>
      <c r="BP28" s="466"/>
      <c r="BQ28" s="466"/>
      <c r="BR28" s="466"/>
      <c r="BS28" s="466"/>
      <c r="BT28" s="466"/>
      <c r="BU28" s="467"/>
      <c r="BV28" s="465">
        <v>729452</v>
      </c>
      <c r="BW28" s="466"/>
      <c r="BX28" s="466"/>
      <c r="BY28" s="466"/>
      <c r="BZ28" s="466"/>
      <c r="CA28" s="466"/>
      <c r="CB28" s="466"/>
      <c r="CC28" s="467"/>
      <c r="CD28" s="21"/>
      <c r="CE28" s="339"/>
      <c r="CF28" s="339"/>
      <c r="CG28" s="339"/>
      <c r="CH28" s="339"/>
      <c r="CI28" s="339"/>
      <c r="CJ28" s="339"/>
      <c r="CK28" s="339"/>
      <c r="CL28" s="339"/>
      <c r="CM28" s="339"/>
      <c r="CN28" s="339"/>
      <c r="CO28" s="339"/>
      <c r="CP28" s="339"/>
      <c r="CQ28" s="339"/>
      <c r="CR28" s="339"/>
      <c r="CS28" s="340"/>
      <c r="CT28" s="341"/>
      <c r="CU28" s="342"/>
      <c r="CV28" s="342"/>
      <c r="CW28" s="342"/>
      <c r="CX28" s="342"/>
      <c r="CY28" s="342"/>
      <c r="CZ28" s="342"/>
      <c r="DA28" s="343"/>
      <c r="DB28" s="341"/>
      <c r="DC28" s="342"/>
      <c r="DD28" s="342"/>
      <c r="DE28" s="342"/>
      <c r="DF28" s="342"/>
      <c r="DG28" s="342"/>
      <c r="DH28" s="342"/>
      <c r="DI28" s="343"/>
    </row>
    <row r="29" spans="1:113" ht="18.75" customHeight="1" x14ac:dyDescent="0.15">
      <c r="A29" s="2"/>
      <c r="B29" s="461"/>
      <c r="C29" s="377"/>
      <c r="D29" s="378"/>
      <c r="E29" s="468" t="s">
        <v>266</v>
      </c>
      <c r="F29" s="469"/>
      <c r="G29" s="469"/>
      <c r="H29" s="469"/>
      <c r="I29" s="469"/>
      <c r="J29" s="469"/>
      <c r="K29" s="470"/>
      <c r="L29" s="471">
        <v>6</v>
      </c>
      <c r="M29" s="472"/>
      <c r="N29" s="472"/>
      <c r="O29" s="472"/>
      <c r="P29" s="473"/>
      <c r="Q29" s="471">
        <v>1870</v>
      </c>
      <c r="R29" s="472"/>
      <c r="S29" s="472"/>
      <c r="T29" s="472"/>
      <c r="U29" s="472"/>
      <c r="V29" s="473"/>
      <c r="W29" s="379"/>
      <c r="X29" s="380"/>
      <c r="Y29" s="381"/>
      <c r="Z29" s="468" t="s">
        <v>268</v>
      </c>
      <c r="AA29" s="469"/>
      <c r="AB29" s="469"/>
      <c r="AC29" s="469"/>
      <c r="AD29" s="469"/>
      <c r="AE29" s="469"/>
      <c r="AF29" s="469"/>
      <c r="AG29" s="470"/>
      <c r="AH29" s="471">
        <v>66</v>
      </c>
      <c r="AI29" s="472"/>
      <c r="AJ29" s="472"/>
      <c r="AK29" s="472"/>
      <c r="AL29" s="473"/>
      <c r="AM29" s="471">
        <v>191400</v>
      </c>
      <c r="AN29" s="472"/>
      <c r="AO29" s="472"/>
      <c r="AP29" s="472"/>
      <c r="AQ29" s="472"/>
      <c r="AR29" s="473"/>
      <c r="AS29" s="471">
        <v>2900</v>
      </c>
      <c r="AT29" s="472"/>
      <c r="AU29" s="472"/>
      <c r="AV29" s="472"/>
      <c r="AW29" s="472"/>
      <c r="AX29" s="474"/>
      <c r="AY29" s="347"/>
      <c r="AZ29" s="348"/>
      <c r="BA29" s="348"/>
      <c r="BB29" s="349"/>
      <c r="BC29" s="475" t="s">
        <v>269</v>
      </c>
      <c r="BD29" s="476"/>
      <c r="BE29" s="476"/>
      <c r="BF29" s="476"/>
      <c r="BG29" s="476"/>
      <c r="BH29" s="476"/>
      <c r="BI29" s="476"/>
      <c r="BJ29" s="476"/>
      <c r="BK29" s="476"/>
      <c r="BL29" s="476"/>
      <c r="BM29" s="477"/>
      <c r="BN29" s="478">
        <v>564594</v>
      </c>
      <c r="BO29" s="479"/>
      <c r="BP29" s="479"/>
      <c r="BQ29" s="479"/>
      <c r="BR29" s="479"/>
      <c r="BS29" s="479"/>
      <c r="BT29" s="479"/>
      <c r="BU29" s="480"/>
      <c r="BV29" s="478">
        <v>554983</v>
      </c>
      <c r="BW29" s="479"/>
      <c r="BX29" s="479"/>
      <c r="BY29" s="479"/>
      <c r="BZ29" s="479"/>
      <c r="CA29" s="479"/>
      <c r="CB29" s="479"/>
      <c r="CC29" s="480"/>
      <c r="CD29" s="17"/>
      <c r="CE29" s="339"/>
      <c r="CF29" s="339"/>
      <c r="CG29" s="339"/>
      <c r="CH29" s="339"/>
      <c r="CI29" s="339"/>
      <c r="CJ29" s="339"/>
      <c r="CK29" s="339"/>
      <c r="CL29" s="339"/>
      <c r="CM29" s="339"/>
      <c r="CN29" s="339"/>
      <c r="CO29" s="339"/>
      <c r="CP29" s="339"/>
      <c r="CQ29" s="339"/>
      <c r="CR29" s="339"/>
      <c r="CS29" s="340"/>
      <c r="CT29" s="341"/>
      <c r="CU29" s="342"/>
      <c r="CV29" s="342"/>
      <c r="CW29" s="342"/>
      <c r="CX29" s="342"/>
      <c r="CY29" s="342"/>
      <c r="CZ29" s="342"/>
      <c r="DA29" s="343"/>
      <c r="DB29" s="341"/>
      <c r="DC29" s="342"/>
      <c r="DD29" s="342"/>
      <c r="DE29" s="342"/>
      <c r="DF29" s="342"/>
      <c r="DG29" s="342"/>
      <c r="DH29" s="342"/>
      <c r="DI29" s="343"/>
    </row>
    <row r="30" spans="1:113" ht="18.75" customHeight="1" x14ac:dyDescent="0.15">
      <c r="A30" s="2"/>
      <c r="B30" s="462"/>
      <c r="C30" s="463"/>
      <c r="D30" s="464"/>
      <c r="E30" s="441"/>
      <c r="F30" s="442"/>
      <c r="G30" s="442"/>
      <c r="H30" s="442"/>
      <c r="I30" s="442"/>
      <c r="J30" s="442"/>
      <c r="K30" s="443"/>
      <c r="L30" s="444"/>
      <c r="M30" s="445"/>
      <c r="N30" s="445"/>
      <c r="O30" s="445"/>
      <c r="P30" s="446"/>
      <c r="Q30" s="444"/>
      <c r="R30" s="445"/>
      <c r="S30" s="445"/>
      <c r="T30" s="445"/>
      <c r="U30" s="445"/>
      <c r="V30" s="446"/>
      <c r="W30" s="447" t="s">
        <v>271</v>
      </c>
      <c r="X30" s="448"/>
      <c r="Y30" s="448"/>
      <c r="Z30" s="448"/>
      <c r="AA30" s="448"/>
      <c r="AB30" s="448"/>
      <c r="AC30" s="448"/>
      <c r="AD30" s="448"/>
      <c r="AE30" s="448"/>
      <c r="AF30" s="448"/>
      <c r="AG30" s="449"/>
      <c r="AH30" s="450">
        <v>97.4</v>
      </c>
      <c r="AI30" s="451"/>
      <c r="AJ30" s="451"/>
      <c r="AK30" s="451"/>
      <c r="AL30" s="451"/>
      <c r="AM30" s="451"/>
      <c r="AN30" s="451"/>
      <c r="AO30" s="451"/>
      <c r="AP30" s="451"/>
      <c r="AQ30" s="451"/>
      <c r="AR30" s="451"/>
      <c r="AS30" s="451"/>
      <c r="AT30" s="451"/>
      <c r="AU30" s="451"/>
      <c r="AV30" s="451"/>
      <c r="AW30" s="451"/>
      <c r="AX30" s="452"/>
      <c r="AY30" s="350"/>
      <c r="AZ30" s="351"/>
      <c r="BA30" s="351"/>
      <c r="BB30" s="352"/>
      <c r="BC30" s="453" t="s">
        <v>71</v>
      </c>
      <c r="BD30" s="454"/>
      <c r="BE30" s="454"/>
      <c r="BF30" s="454"/>
      <c r="BG30" s="454"/>
      <c r="BH30" s="454"/>
      <c r="BI30" s="454"/>
      <c r="BJ30" s="454"/>
      <c r="BK30" s="454"/>
      <c r="BL30" s="454"/>
      <c r="BM30" s="455"/>
      <c r="BN30" s="456">
        <v>2571586</v>
      </c>
      <c r="BO30" s="457"/>
      <c r="BP30" s="457"/>
      <c r="BQ30" s="457"/>
      <c r="BR30" s="457"/>
      <c r="BS30" s="457"/>
      <c r="BT30" s="457"/>
      <c r="BU30" s="458"/>
      <c r="BV30" s="456">
        <v>2378425</v>
      </c>
      <c r="BW30" s="457"/>
      <c r="BX30" s="457"/>
      <c r="BY30" s="457"/>
      <c r="BZ30" s="457"/>
      <c r="CA30" s="457"/>
      <c r="CB30" s="457"/>
      <c r="CC30" s="45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9" t="s">
        <v>185</v>
      </c>
      <c r="D32" s="459"/>
      <c r="E32" s="459"/>
      <c r="F32" s="459"/>
      <c r="G32" s="459"/>
      <c r="H32" s="459"/>
      <c r="I32" s="459"/>
      <c r="J32" s="459"/>
      <c r="K32" s="459"/>
      <c r="L32" s="459"/>
      <c r="M32" s="459"/>
      <c r="N32" s="459"/>
      <c r="O32" s="459"/>
      <c r="P32" s="459"/>
      <c r="Q32" s="459"/>
      <c r="R32" s="459"/>
      <c r="S32" s="459"/>
      <c r="U32" s="440" t="s">
        <v>95</v>
      </c>
      <c r="V32" s="440"/>
      <c r="W32" s="440"/>
      <c r="X32" s="440"/>
      <c r="Y32" s="440"/>
      <c r="Z32" s="440"/>
      <c r="AA32" s="440"/>
      <c r="AB32" s="440"/>
      <c r="AC32" s="440"/>
      <c r="AD32" s="440"/>
      <c r="AE32" s="440"/>
      <c r="AF32" s="440"/>
      <c r="AG32" s="440"/>
      <c r="AH32" s="440"/>
      <c r="AI32" s="440"/>
      <c r="AJ32" s="440"/>
      <c r="AK32" s="440"/>
      <c r="AM32" s="440" t="s">
        <v>273</v>
      </c>
      <c r="AN32" s="440"/>
      <c r="AO32" s="440"/>
      <c r="AP32" s="440"/>
      <c r="AQ32" s="440"/>
      <c r="AR32" s="440"/>
      <c r="AS32" s="440"/>
      <c r="AT32" s="440"/>
      <c r="AU32" s="440"/>
      <c r="AV32" s="440"/>
      <c r="AW32" s="440"/>
      <c r="AX32" s="440"/>
      <c r="AY32" s="440"/>
      <c r="AZ32" s="440"/>
      <c r="BA32" s="440"/>
      <c r="BB32" s="440"/>
      <c r="BC32" s="440"/>
      <c r="BE32" s="440" t="s">
        <v>274</v>
      </c>
      <c r="BF32" s="440"/>
      <c r="BG32" s="440"/>
      <c r="BH32" s="440"/>
      <c r="BI32" s="440"/>
      <c r="BJ32" s="440"/>
      <c r="BK32" s="440"/>
      <c r="BL32" s="440"/>
      <c r="BM32" s="440"/>
      <c r="BN32" s="440"/>
      <c r="BO32" s="440"/>
      <c r="BP32" s="440"/>
      <c r="BQ32" s="440"/>
      <c r="BR32" s="440"/>
      <c r="BS32" s="440"/>
      <c r="BT32" s="440"/>
      <c r="BU32" s="440"/>
      <c r="BW32" s="440" t="s">
        <v>275</v>
      </c>
      <c r="BX32" s="440"/>
      <c r="BY32" s="440"/>
      <c r="BZ32" s="440"/>
      <c r="CA32" s="440"/>
      <c r="CB32" s="440"/>
      <c r="CC32" s="440"/>
      <c r="CD32" s="440"/>
      <c r="CE32" s="440"/>
      <c r="CF32" s="440"/>
      <c r="CG32" s="440"/>
      <c r="CH32" s="440"/>
      <c r="CI32" s="440"/>
      <c r="CJ32" s="440"/>
      <c r="CK32" s="440"/>
      <c r="CL32" s="440"/>
      <c r="CM32" s="440"/>
      <c r="CO32" s="440" t="s">
        <v>277</v>
      </c>
      <c r="CP32" s="440"/>
      <c r="CQ32" s="440"/>
      <c r="CR32" s="440"/>
      <c r="CS32" s="440"/>
      <c r="CT32" s="440"/>
      <c r="CU32" s="440"/>
      <c r="CV32" s="440"/>
      <c r="CW32" s="440"/>
      <c r="CX32" s="440"/>
      <c r="CY32" s="440"/>
      <c r="CZ32" s="440"/>
      <c r="DA32" s="440"/>
      <c r="DB32" s="440"/>
      <c r="DC32" s="440"/>
      <c r="DD32" s="440"/>
      <c r="DE32" s="440"/>
      <c r="DI32" s="36"/>
    </row>
    <row r="33" spans="1:113" ht="13.5" customHeight="1" x14ac:dyDescent="0.15">
      <c r="A33" s="2"/>
      <c r="B33" s="5"/>
      <c r="C33" s="419" t="s">
        <v>62</v>
      </c>
      <c r="D33" s="419"/>
      <c r="E33" s="399" t="s">
        <v>278</v>
      </c>
      <c r="F33" s="399"/>
      <c r="G33" s="399"/>
      <c r="H33" s="399"/>
      <c r="I33" s="399"/>
      <c r="J33" s="399"/>
      <c r="K33" s="399"/>
      <c r="L33" s="399"/>
      <c r="M33" s="399"/>
      <c r="N33" s="399"/>
      <c r="O33" s="399"/>
      <c r="P33" s="399"/>
      <c r="Q33" s="399"/>
      <c r="R33" s="399"/>
      <c r="S33" s="399"/>
      <c r="T33" s="12"/>
      <c r="U33" s="419" t="s">
        <v>62</v>
      </c>
      <c r="V33" s="419"/>
      <c r="W33" s="399" t="s">
        <v>278</v>
      </c>
      <c r="X33" s="399"/>
      <c r="Y33" s="399"/>
      <c r="Z33" s="399"/>
      <c r="AA33" s="399"/>
      <c r="AB33" s="399"/>
      <c r="AC33" s="399"/>
      <c r="AD33" s="399"/>
      <c r="AE33" s="399"/>
      <c r="AF33" s="399"/>
      <c r="AG33" s="399"/>
      <c r="AH33" s="399"/>
      <c r="AI33" s="399"/>
      <c r="AJ33" s="399"/>
      <c r="AK33" s="399"/>
      <c r="AL33" s="12"/>
      <c r="AM33" s="419" t="s">
        <v>62</v>
      </c>
      <c r="AN33" s="419"/>
      <c r="AO33" s="399" t="s">
        <v>278</v>
      </c>
      <c r="AP33" s="399"/>
      <c r="AQ33" s="399"/>
      <c r="AR33" s="399"/>
      <c r="AS33" s="399"/>
      <c r="AT33" s="399"/>
      <c r="AU33" s="399"/>
      <c r="AV33" s="399"/>
      <c r="AW33" s="399"/>
      <c r="AX33" s="399"/>
      <c r="AY33" s="399"/>
      <c r="AZ33" s="399"/>
      <c r="BA33" s="399"/>
      <c r="BB33" s="399"/>
      <c r="BC33" s="399"/>
      <c r="BD33" s="8"/>
      <c r="BE33" s="399" t="s">
        <v>281</v>
      </c>
      <c r="BF33" s="399"/>
      <c r="BG33" s="399" t="s">
        <v>167</v>
      </c>
      <c r="BH33" s="399"/>
      <c r="BI33" s="399"/>
      <c r="BJ33" s="399"/>
      <c r="BK33" s="399"/>
      <c r="BL33" s="399"/>
      <c r="BM33" s="399"/>
      <c r="BN33" s="399"/>
      <c r="BO33" s="399"/>
      <c r="BP33" s="399"/>
      <c r="BQ33" s="399"/>
      <c r="BR33" s="399"/>
      <c r="BS33" s="399"/>
      <c r="BT33" s="399"/>
      <c r="BU33" s="399"/>
      <c r="BV33" s="8"/>
      <c r="BW33" s="419" t="s">
        <v>281</v>
      </c>
      <c r="BX33" s="419"/>
      <c r="BY33" s="399" t="s">
        <v>111</v>
      </c>
      <c r="BZ33" s="399"/>
      <c r="CA33" s="399"/>
      <c r="CB33" s="399"/>
      <c r="CC33" s="399"/>
      <c r="CD33" s="399"/>
      <c r="CE33" s="399"/>
      <c r="CF33" s="399"/>
      <c r="CG33" s="399"/>
      <c r="CH33" s="399"/>
      <c r="CI33" s="399"/>
      <c r="CJ33" s="399"/>
      <c r="CK33" s="399"/>
      <c r="CL33" s="399"/>
      <c r="CM33" s="399"/>
      <c r="CN33" s="12"/>
      <c r="CO33" s="419" t="s">
        <v>62</v>
      </c>
      <c r="CP33" s="419"/>
      <c r="CQ33" s="399" t="s">
        <v>283</v>
      </c>
      <c r="CR33" s="399"/>
      <c r="CS33" s="399"/>
      <c r="CT33" s="399"/>
      <c r="CU33" s="399"/>
      <c r="CV33" s="399"/>
      <c r="CW33" s="399"/>
      <c r="CX33" s="399"/>
      <c r="CY33" s="399"/>
      <c r="CZ33" s="399"/>
      <c r="DA33" s="399"/>
      <c r="DB33" s="399"/>
      <c r="DC33" s="399"/>
      <c r="DD33" s="399"/>
      <c r="DE33" s="399"/>
      <c r="DF33" s="12"/>
      <c r="DG33" s="439" t="s">
        <v>82</v>
      </c>
      <c r="DH33" s="439"/>
      <c r="DI33" s="19"/>
    </row>
    <row r="34" spans="1:113" ht="32.25" customHeight="1" x14ac:dyDescent="0.15">
      <c r="A34" s="2"/>
      <c r="B34" s="5"/>
      <c r="C34" s="437">
        <f>IF(E34="","",1)</f>
        <v>1</v>
      </c>
      <c r="D34" s="437"/>
      <c r="E34" s="436" t="str">
        <f>IF('各会計、関係団体の財政状況及び健全化判断比率'!B7="","",'各会計、関係団体の財政状況及び健全化判断比率'!B7)</f>
        <v>一般会計</v>
      </c>
      <c r="F34" s="436"/>
      <c r="G34" s="436"/>
      <c r="H34" s="436"/>
      <c r="I34" s="436"/>
      <c r="J34" s="436"/>
      <c r="K34" s="436"/>
      <c r="L34" s="436"/>
      <c r="M34" s="436"/>
      <c r="N34" s="436"/>
      <c r="O34" s="436"/>
      <c r="P34" s="436"/>
      <c r="Q34" s="436"/>
      <c r="R34" s="436"/>
      <c r="S34" s="436"/>
      <c r="T34" s="2"/>
      <c r="U34" s="437">
        <f>IF(W34="","",MAX(C34:D43)+1)</f>
        <v>2</v>
      </c>
      <c r="V34" s="437"/>
      <c r="W34" s="436" t="str">
        <f>IF('各会計、関係団体の財政状況及び健全化判断比率'!B28="","",'各会計、関係団体の財政状況及び健全化判断比率'!B28)</f>
        <v>国民健康保険事業特別会計</v>
      </c>
      <c r="X34" s="436"/>
      <c r="Y34" s="436"/>
      <c r="Z34" s="436"/>
      <c r="AA34" s="436"/>
      <c r="AB34" s="436"/>
      <c r="AC34" s="436"/>
      <c r="AD34" s="436"/>
      <c r="AE34" s="436"/>
      <c r="AF34" s="436"/>
      <c r="AG34" s="436"/>
      <c r="AH34" s="436"/>
      <c r="AI34" s="436"/>
      <c r="AJ34" s="436"/>
      <c r="AK34" s="436"/>
      <c r="AL34" s="2"/>
      <c r="AM34" s="437">
        <f>IF(AO34="","",MAX(C34:D43,U34:V43)+1)</f>
        <v>5</v>
      </c>
      <c r="AN34" s="437"/>
      <c r="AO34" s="436" t="str">
        <f>IF('各会計、関係団体の財政状況及び健全化判断比率'!B31="","",'各会計、関係団体の財政状況及び健全化判断比率'!B31)</f>
        <v>国民健康保険月形町立病院事業会計</v>
      </c>
      <c r="AP34" s="436"/>
      <c r="AQ34" s="436"/>
      <c r="AR34" s="436"/>
      <c r="AS34" s="436"/>
      <c r="AT34" s="436"/>
      <c r="AU34" s="436"/>
      <c r="AV34" s="436"/>
      <c r="AW34" s="436"/>
      <c r="AX34" s="436"/>
      <c r="AY34" s="436"/>
      <c r="AZ34" s="436"/>
      <c r="BA34" s="436"/>
      <c r="BB34" s="436"/>
      <c r="BC34" s="436"/>
      <c r="BD34" s="2"/>
      <c r="BE34" s="437">
        <f>IF(BG34="","",MAX(C34:D43,U34:V43,AM34:AN43)+1)</f>
        <v>6</v>
      </c>
      <c r="BF34" s="437"/>
      <c r="BG34" s="436" t="str">
        <f>IF('各会計、関係団体の財政状況及び健全化判断比率'!B32="","",'各会計、関係団体の財政状況及び健全化判断比率'!B32)</f>
        <v>農業集落排水事業特別会計</v>
      </c>
      <c r="BH34" s="436"/>
      <c r="BI34" s="436"/>
      <c r="BJ34" s="436"/>
      <c r="BK34" s="436"/>
      <c r="BL34" s="436"/>
      <c r="BM34" s="436"/>
      <c r="BN34" s="436"/>
      <c r="BO34" s="436"/>
      <c r="BP34" s="436"/>
      <c r="BQ34" s="436"/>
      <c r="BR34" s="436"/>
      <c r="BS34" s="436"/>
      <c r="BT34" s="436"/>
      <c r="BU34" s="436"/>
      <c r="BV34" s="2"/>
      <c r="BW34" s="437">
        <f>IF(BY34="","",MAX(C34:D43,U34:V43,AM34:AN43,BE34:BF43)+1)</f>
        <v>7</v>
      </c>
      <c r="BX34" s="437"/>
      <c r="BY34" s="436" t="str">
        <f>IF('各会計、関係団体の財政状況及び健全化判断比率'!B68="","",'各会計、関係団体の財政状況及び健全化判断比率'!B68)</f>
        <v>月新水道企業団</v>
      </c>
      <c r="BZ34" s="436"/>
      <c r="CA34" s="436"/>
      <c r="CB34" s="436"/>
      <c r="CC34" s="436"/>
      <c r="CD34" s="436"/>
      <c r="CE34" s="436"/>
      <c r="CF34" s="436"/>
      <c r="CG34" s="436"/>
      <c r="CH34" s="436"/>
      <c r="CI34" s="436"/>
      <c r="CJ34" s="436"/>
      <c r="CK34" s="436"/>
      <c r="CL34" s="436"/>
      <c r="CM34" s="436"/>
      <c r="CN34" s="2"/>
      <c r="CO34" s="437">
        <f>IF(CQ34="","",MAX(C34:D43,U34:V43,AM34:AN43,BE34:BF43,BW34:BX43)+1)</f>
        <v>11</v>
      </c>
      <c r="CP34" s="437"/>
      <c r="CQ34" s="436" t="str">
        <f>IF('各会計、関係団体の財政状況及び健全化判断比率'!BS7="","",'各会計、関係団体の財政状況及び健全化判断比率'!BS7)</f>
        <v>㈱月形町振興公社</v>
      </c>
      <c r="CR34" s="436"/>
      <c r="CS34" s="436"/>
      <c r="CT34" s="436"/>
      <c r="CU34" s="436"/>
      <c r="CV34" s="436"/>
      <c r="CW34" s="436"/>
      <c r="CX34" s="436"/>
      <c r="CY34" s="436"/>
      <c r="CZ34" s="436"/>
      <c r="DA34" s="436"/>
      <c r="DB34" s="436"/>
      <c r="DC34" s="436"/>
      <c r="DD34" s="436"/>
      <c r="DE34" s="436"/>
      <c r="DG34" s="438" t="str">
        <f>IF('各会計、関係団体の財政状況及び健全化判断比率'!BR7="","",'各会計、関係団体の財政状況及び健全化判断比率'!BR7)</f>
        <v/>
      </c>
      <c r="DH34" s="438"/>
      <c r="DI34" s="19"/>
    </row>
    <row r="35" spans="1:113" ht="32.25" customHeight="1" x14ac:dyDescent="0.15">
      <c r="A35" s="2"/>
      <c r="B35" s="5"/>
      <c r="C35" s="437" t="str">
        <f t="shared" ref="C35:C43" si="0">IF(E35="","",C34+1)</f>
        <v/>
      </c>
      <c r="D35" s="437"/>
      <c r="E35" s="436" t="str">
        <f>IF('各会計、関係団体の財政状況及び健全化判断比率'!B8="","",'各会計、関係団体の財政状況及び健全化判断比率'!B8)</f>
        <v/>
      </c>
      <c r="F35" s="436"/>
      <c r="G35" s="436"/>
      <c r="H35" s="436"/>
      <c r="I35" s="436"/>
      <c r="J35" s="436"/>
      <c r="K35" s="436"/>
      <c r="L35" s="436"/>
      <c r="M35" s="436"/>
      <c r="N35" s="436"/>
      <c r="O35" s="436"/>
      <c r="P35" s="436"/>
      <c r="Q35" s="436"/>
      <c r="R35" s="436"/>
      <c r="S35" s="436"/>
      <c r="T35" s="2"/>
      <c r="U35" s="437">
        <f t="shared" ref="U35:U43" si="1">IF(W35="","",U34+1)</f>
        <v>3</v>
      </c>
      <c r="V35" s="437"/>
      <c r="W35" s="436" t="str">
        <f>IF('各会計、関係団体の財政状況及び健全化判断比率'!B29="","",'各会計、関係団体の財政状況及び健全化判断比率'!B29)</f>
        <v>介護保険事業特別会計</v>
      </c>
      <c r="X35" s="436"/>
      <c r="Y35" s="436"/>
      <c r="Z35" s="436"/>
      <c r="AA35" s="436"/>
      <c r="AB35" s="436"/>
      <c r="AC35" s="436"/>
      <c r="AD35" s="436"/>
      <c r="AE35" s="436"/>
      <c r="AF35" s="436"/>
      <c r="AG35" s="436"/>
      <c r="AH35" s="436"/>
      <c r="AI35" s="436"/>
      <c r="AJ35" s="436"/>
      <c r="AK35" s="436"/>
      <c r="AL35" s="2"/>
      <c r="AM35" s="437" t="str">
        <f t="shared" ref="AM35:AM43" si="2">IF(AO35="","",AM34+1)</f>
        <v/>
      </c>
      <c r="AN35" s="437"/>
      <c r="AO35" s="436"/>
      <c r="AP35" s="436"/>
      <c r="AQ35" s="436"/>
      <c r="AR35" s="436"/>
      <c r="AS35" s="436"/>
      <c r="AT35" s="436"/>
      <c r="AU35" s="436"/>
      <c r="AV35" s="436"/>
      <c r="AW35" s="436"/>
      <c r="AX35" s="436"/>
      <c r="AY35" s="436"/>
      <c r="AZ35" s="436"/>
      <c r="BA35" s="436"/>
      <c r="BB35" s="436"/>
      <c r="BC35" s="436"/>
      <c r="BD35" s="2"/>
      <c r="BE35" s="437" t="str">
        <f t="shared" ref="BE35:BE43" si="3">IF(BG35="","",BE34+1)</f>
        <v/>
      </c>
      <c r="BF35" s="437"/>
      <c r="BG35" s="436"/>
      <c r="BH35" s="436"/>
      <c r="BI35" s="436"/>
      <c r="BJ35" s="436"/>
      <c r="BK35" s="436"/>
      <c r="BL35" s="436"/>
      <c r="BM35" s="436"/>
      <c r="BN35" s="436"/>
      <c r="BO35" s="436"/>
      <c r="BP35" s="436"/>
      <c r="BQ35" s="436"/>
      <c r="BR35" s="436"/>
      <c r="BS35" s="436"/>
      <c r="BT35" s="436"/>
      <c r="BU35" s="436"/>
      <c r="BV35" s="2"/>
      <c r="BW35" s="437">
        <f t="shared" ref="BW35:BW43" si="4">IF(BY35="","",BW34+1)</f>
        <v>8</v>
      </c>
      <c r="BX35" s="437"/>
      <c r="BY35" s="436" t="str">
        <f>IF('各会計、関係団体の財政状況及び健全化判断比率'!B69="","",'各会計、関係団体の財政状況及び健全化判断比率'!B69)</f>
        <v>岩見沢地区消防事務組合</v>
      </c>
      <c r="BZ35" s="436"/>
      <c r="CA35" s="436"/>
      <c r="CB35" s="436"/>
      <c r="CC35" s="436"/>
      <c r="CD35" s="436"/>
      <c r="CE35" s="436"/>
      <c r="CF35" s="436"/>
      <c r="CG35" s="436"/>
      <c r="CH35" s="436"/>
      <c r="CI35" s="436"/>
      <c r="CJ35" s="436"/>
      <c r="CK35" s="436"/>
      <c r="CL35" s="436"/>
      <c r="CM35" s="436"/>
      <c r="CN35" s="2"/>
      <c r="CO35" s="437" t="str">
        <f t="shared" ref="CO35:CO43" si="5">IF(CQ35="","",CO34+1)</f>
        <v/>
      </c>
      <c r="CP35" s="437"/>
      <c r="CQ35" s="436" t="str">
        <f>IF('各会計、関係団体の財政状況及び健全化判断比率'!BS8="","",'各会計、関係団体の財政状況及び健全化判断比率'!BS8)</f>
        <v/>
      </c>
      <c r="CR35" s="436"/>
      <c r="CS35" s="436"/>
      <c r="CT35" s="436"/>
      <c r="CU35" s="436"/>
      <c r="CV35" s="436"/>
      <c r="CW35" s="436"/>
      <c r="CX35" s="436"/>
      <c r="CY35" s="436"/>
      <c r="CZ35" s="436"/>
      <c r="DA35" s="436"/>
      <c r="DB35" s="436"/>
      <c r="DC35" s="436"/>
      <c r="DD35" s="436"/>
      <c r="DE35" s="436"/>
      <c r="DG35" s="438" t="str">
        <f>IF('各会計、関係団体の財政状況及び健全化判断比率'!BR8="","",'各会計、関係団体の財政状況及び健全化判断比率'!BR8)</f>
        <v/>
      </c>
      <c r="DH35" s="438"/>
      <c r="DI35" s="19"/>
    </row>
    <row r="36" spans="1:113" ht="32.25" customHeight="1" x14ac:dyDescent="0.15">
      <c r="A36" s="2"/>
      <c r="B36" s="5"/>
      <c r="C36" s="437" t="str">
        <f t="shared" si="0"/>
        <v/>
      </c>
      <c r="D36" s="437"/>
      <c r="E36" s="436" t="str">
        <f>IF('各会計、関係団体の財政状況及び健全化判断比率'!B9="","",'各会計、関係団体の財政状況及び健全化判断比率'!B9)</f>
        <v/>
      </c>
      <c r="F36" s="436"/>
      <c r="G36" s="436"/>
      <c r="H36" s="436"/>
      <c r="I36" s="436"/>
      <c r="J36" s="436"/>
      <c r="K36" s="436"/>
      <c r="L36" s="436"/>
      <c r="M36" s="436"/>
      <c r="N36" s="436"/>
      <c r="O36" s="436"/>
      <c r="P36" s="436"/>
      <c r="Q36" s="436"/>
      <c r="R36" s="436"/>
      <c r="S36" s="436"/>
      <c r="T36" s="2"/>
      <c r="U36" s="437">
        <f t="shared" si="1"/>
        <v>4</v>
      </c>
      <c r="V36" s="437"/>
      <c r="W36" s="436" t="str">
        <f>IF('各会計、関係団体の財政状況及び健全化判断比率'!B30="","",'各会計、関係団体の財政状況及び健全化判断比率'!B30)</f>
        <v>後期高齢者医療特別会計</v>
      </c>
      <c r="X36" s="436"/>
      <c r="Y36" s="436"/>
      <c r="Z36" s="436"/>
      <c r="AA36" s="436"/>
      <c r="AB36" s="436"/>
      <c r="AC36" s="436"/>
      <c r="AD36" s="436"/>
      <c r="AE36" s="436"/>
      <c r="AF36" s="436"/>
      <c r="AG36" s="436"/>
      <c r="AH36" s="436"/>
      <c r="AI36" s="436"/>
      <c r="AJ36" s="436"/>
      <c r="AK36" s="436"/>
      <c r="AL36" s="2"/>
      <c r="AM36" s="437" t="str">
        <f t="shared" si="2"/>
        <v/>
      </c>
      <c r="AN36" s="437"/>
      <c r="AO36" s="436"/>
      <c r="AP36" s="436"/>
      <c r="AQ36" s="436"/>
      <c r="AR36" s="436"/>
      <c r="AS36" s="436"/>
      <c r="AT36" s="436"/>
      <c r="AU36" s="436"/>
      <c r="AV36" s="436"/>
      <c r="AW36" s="436"/>
      <c r="AX36" s="436"/>
      <c r="AY36" s="436"/>
      <c r="AZ36" s="436"/>
      <c r="BA36" s="436"/>
      <c r="BB36" s="436"/>
      <c r="BC36" s="436"/>
      <c r="BD36" s="2"/>
      <c r="BE36" s="437" t="str">
        <f t="shared" si="3"/>
        <v/>
      </c>
      <c r="BF36" s="437"/>
      <c r="BG36" s="436"/>
      <c r="BH36" s="436"/>
      <c r="BI36" s="436"/>
      <c r="BJ36" s="436"/>
      <c r="BK36" s="436"/>
      <c r="BL36" s="436"/>
      <c r="BM36" s="436"/>
      <c r="BN36" s="436"/>
      <c r="BO36" s="436"/>
      <c r="BP36" s="436"/>
      <c r="BQ36" s="436"/>
      <c r="BR36" s="436"/>
      <c r="BS36" s="436"/>
      <c r="BT36" s="436"/>
      <c r="BU36" s="436"/>
      <c r="BV36" s="2"/>
      <c r="BW36" s="437">
        <f t="shared" si="4"/>
        <v>9</v>
      </c>
      <c r="BX36" s="437"/>
      <c r="BY36" s="436" t="str">
        <f>IF('各会計、関係団体の財政状況及び健全化判断比率'!B70="","",'各会計、関係団体の財政状況及び健全化判断比率'!B70)</f>
        <v>南空知ふるさと市町村圏組合</v>
      </c>
      <c r="BZ36" s="436"/>
      <c r="CA36" s="436"/>
      <c r="CB36" s="436"/>
      <c r="CC36" s="436"/>
      <c r="CD36" s="436"/>
      <c r="CE36" s="436"/>
      <c r="CF36" s="436"/>
      <c r="CG36" s="436"/>
      <c r="CH36" s="436"/>
      <c r="CI36" s="436"/>
      <c r="CJ36" s="436"/>
      <c r="CK36" s="436"/>
      <c r="CL36" s="436"/>
      <c r="CM36" s="436"/>
      <c r="CN36" s="2"/>
      <c r="CO36" s="437" t="str">
        <f t="shared" si="5"/>
        <v/>
      </c>
      <c r="CP36" s="437"/>
      <c r="CQ36" s="436" t="str">
        <f>IF('各会計、関係団体の財政状況及び健全化判断比率'!BS9="","",'各会計、関係団体の財政状況及び健全化判断比率'!BS9)</f>
        <v/>
      </c>
      <c r="CR36" s="436"/>
      <c r="CS36" s="436"/>
      <c r="CT36" s="436"/>
      <c r="CU36" s="436"/>
      <c r="CV36" s="436"/>
      <c r="CW36" s="436"/>
      <c r="CX36" s="436"/>
      <c r="CY36" s="436"/>
      <c r="CZ36" s="436"/>
      <c r="DA36" s="436"/>
      <c r="DB36" s="436"/>
      <c r="DC36" s="436"/>
      <c r="DD36" s="436"/>
      <c r="DE36" s="436"/>
      <c r="DG36" s="438" t="str">
        <f>IF('各会計、関係団体の財政状況及び健全化判断比率'!BR9="","",'各会計、関係団体の財政状況及び健全化判断比率'!BR9)</f>
        <v/>
      </c>
      <c r="DH36" s="438"/>
      <c r="DI36" s="19"/>
    </row>
    <row r="37" spans="1:113" ht="32.25" customHeight="1" x14ac:dyDescent="0.15">
      <c r="A37" s="2"/>
      <c r="B37" s="5"/>
      <c r="C37" s="437" t="str">
        <f t="shared" si="0"/>
        <v/>
      </c>
      <c r="D37" s="437"/>
      <c r="E37" s="436" t="str">
        <f>IF('各会計、関係団体の財政状況及び健全化判断比率'!B10="","",'各会計、関係団体の財政状況及び健全化判断比率'!B10)</f>
        <v/>
      </c>
      <c r="F37" s="436"/>
      <c r="G37" s="436"/>
      <c r="H37" s="436"/>
      <c r="I37" s="436"/>
      <c r="J37" s="436"/>
      <c r="K37" s="436"/>
      <c r="L37" s="436"/>
      <c r="M37" s="436"/>
      <c r="N37" s="436"/>
      <c r="O37" s="436"/>
      <c r="P37" s="436"/>
      <c r="Q37" s="436"/>
      <c r="R37" s="436"/>
      <c r="S37" s="436"/>
      <c r="T37" s="2"/>
      <c r="U37" s="437" t="str">
        <f t="shared" si="1"/>
        <v/>
      </c>
      <c r="V37" s="437"/>
      <c r="W37" s="436"/>
      <c r="X37" s="436"/>
      <c r="Y37" s="436"/>
      <c r="Z37" s="436"/>
      <c r="AA37" s="436"/>
      <c r="AB37" s="436"/>
      <c r="AC37" s="436"/>
      <c r="AD37" s="436"/>
      <c r="AE37" s="436"/>
      <c r="AF37" s="436"/>
      <c r="AG37" s="436"/>
      <c r="AH37" s="436"/>
      <c r="AI37" s="436"/>
      <c r="AJ37" s="436"/>
      <c r="AK37" s="436"/>
      <c r="AL37" s="2"/>
      <c r="AM37" s="437" t="str">
        <f t="shared" si="2"/>
        <v/>
      </c>
      <c r="AN37" s="437"/>
      <c r="AO37" s="436"/>
      <c r="AP37" s="436"/>
      <c r="AQ37" s="436"/>
      <c r="AR37" s="436"/>
      <c r="AS37" s="436"/>
      <c r="AT37" s="436"/>
      <c r="AU37" s="436"/>
      <c r="AV37" s="436"/>
      <c r="AW37" s="436"/>
      <c r="AX37" s="436"/>
      <c r="AY37" s="436"/>
      <c r="AZ37" s="436"/>
      <c r="BA37" s="436"/>
      <c r="BB37" s="436"/>
      <c r="BC37" s="436"/>
      <c r="BD37" s="2"/>
      <c r="BE37" s="437" t="str">
        <f t="shared" si="3"/>
        <v/>
      </c>
      <c r="BF37" s="437"/>
      <c r="BG37" s="436"/>
      <c r="BH37" s="436"/>
      <c r="BI37" s="436"/>
      <c r="BJ37" s="436"/>
      <c r="BK37" s="436"/>
      <c r="BL37" s="436"/>
      <c r="BM37" s="436"/>
      <c r="BN37" s="436"/>
      <c r="BO37" s="436"/>
      <c r="BP37" s="436"/>
      <c r="BQ37" s="436"/>
      <c r="BR37" s="436"/>
      <c r="BS37" s="436"/>
      <c r="BT37" s="436"/>
      <c r="BU37" s="436"/>
      <c r="BV37" s="2"/>
      <c r="BW37" s="437">
        <f t="shared" si="4"/>
        <v>10</v>
      </c>
      <c r="BX37" s="437"/>
      <c r="BY37" s="436" t="str">
        <f>IF('各会計、関係団体の財政状況及び健全化判断比率'!B71="","",'各会計、関係団体の財政状況及び健全化判断比率'!B71)</f>
        <v>空知教育センター組合</v>
      </c>
      <c r="BZ37" s="436"/>
      <c r="CA37" s="436"/>
      <c r="CB37" s="436"/>
      <c r="CC37" s="436"/>
      <c r="CD37" s="436"/>
      <c r="CE37" s="436"/>
      <c r="CF37" s="436"/>
      <c r="CG37" s="436"/>
      <c r="CH37" s="436"/>
      <c r="CI37" s="436"/>
      <c r="CJ37" s="436"/>
      <c r="CK37" s="436"/>
      <c r="CL37" s="436"/>
      <c r="CM37" s="436"/>
      <c r="CN37" s="2"/>
      <c r="CO37" s="437" t="str">
        <f t="shared" si="5"/>
        <v/>
      </c>
      <c r="CP37" s="437"/>
      <c r="CQ37" s="436" t="str">
        <f>IF('各会計、関係団体の財政状況及び健全化判断比率'!BS10="","",'各会計、関係団体の財政状況及び健全化判断比率'!BS10)</f>
        <v/>
      </c>
      <c r="CR37" s="436"/>
      <c r="CS37" s="436"/>
      <c r="CT37" s="436"/>
      <c r="CU37" s="436"/>
      <c r="CV37" s="436"/>
      <c r="CW37" s="436"/>
      <c r="CX37" s="436"/>
      <c r="CY37" s="436"/>
      <c r="CZ37" s="436"/>
      <c r="DA37" s="436"/>
      <c r="DB37" s="436"/>
      <c r="DC37" s="436"/>
      <c r="DD37" s="436"/>
      <c r="DE37" s="436"/>
      <c r="DG37" s="438" t="str">
        <f>IF('各会計、関係団体の財政状況及び健全化判断比率'!BR10="","",'各会計、関係団体の財政状況及び健全化判断比率'!BR10)</f>
        <v/>
      </c>
      <c r="DH37" s="438"/>
      <c r="DI37" s="19"/>
    </row>
    <row r="38" spans="1:113" ht="32.25" customHeight="1" x14ac:dyDescent="0.15">
      <c r="A38" s="2"/>
      <c r="B38" s="5"/>
      <c r="C38" s="437" t="str">
        <f t="shared" si="0"/>
        <v/>
      </c>
      <c r="D38" s="437"/>
      <c r="E38" s="436" t="str">
        <f>IF('各会計、関係団体の財政状況及び健全化判断比率'!B11="","",'各会計、関係団体の財政状況及び健全化判断比率'!B11)</f>
        <v/>
      </c>
      <c r="F38" s="436"/>
      <c r="G38" s="436"/>
      <c r="H38" s="436"/>
      <c r="I38" s="436"/>
      <c r="J38" s="436"/>
      <c r="K38" s="436"/>
      <c r="L38" s="436"/>
      <c r="M38" s="436"/>
      <c r="N38" s="436"/>
      <c r="O38" s="436"/>
      <c r="P38" s="436"/>
      <c r="Q38" s="436"/>
      <c r="R38" s="436"/>
      <c r="S38" s="436"/>
      <c r="T38" s="2"/>
      <c r="U38" s="437" t="str">
        <f t="shared" si="1"/>
        <v/>
      </c>
      <c r="V38" s="437"/>
      <c r="W38" s="436"/>
      <c r="X38" s="436"/>
      <c r="Y38" s="436"/>
      <c r="Z38" s="436"/>
      <c r="AA38" s="436"/>
      <c r="AB38" s="436"/>
      <c r="AC38" s="436"/>
      <c r="AD38" s="436"/>
      <c r="AE38" s="436"/>
      <c r="AF38" s="436"/>
      <c r="AG38" s="436"/>
      <c r="AH38" s="436"/>
      <c r="AI38" s="436"/>
      <c r="AJ38" s="436"/>
      <c r="AK38" s="436"/>
      <c r="AL38" s="2"/>
      <c r="AM38" s="437" t="str">
        <f t="shared" si="2"/>
        <v/>
      </c>
      <c r="AN38" s="437"/>
      <c r="AO38" s="436"/>
      <c r="AP38" s="436"/>
      <c r="AQ38" s="436"/>
      <c r="AR38" s="436"/>
      <c r="AS38" s="436"/>
      <c r="AT38" s="436"/>
      <c r="AU38" s="436"/>
      <c r="AV38" s="436"/>
      <c r="AW38" s="436"/>
      <c r="AX38" s="436"/>
      <c r="AY38" s="436"/>
      <c r="AZ38" s="436"/>
      <c r="BA38" s="436"/>
      <c r="BB38" s="436"/>
      <c r="BC38" s="436"/>
      <c r="BD38" s="2"/>
      <c r="BE38" s="437" t="str">
        <f t="shared" si="3"/>
        <v/>
      </c>
      <c r="BF38" s="437"/>
      <c r="BG38" s="436"/>
      <c r="BH38" s="436"/>
      <c r="BI38" s="436"/>
      <c r="BJ38" s="436"/>
      <c r="BK38" s="436"/>
      <c r="BL38" s="436"/>
      <c r="BM38" s="436"/>
      <c r="BN38" s="436"/>
      <c r="BO38" s="436"/>
      <c r="BP38" s="436"/>
      <c r="BQ38" s="436"/>
      <c r="BR38" s="436"/>
      <c r="BS38" s="436"/>
      <c r="BT38" s="436"/>
      <c r="BU38" s="436"/>
      <c r="BV38" s="2"/>
      <c r="BW38" s="437" t="str">
        <f t="shared" si="4"/>
        <v/>
      </c>
      <c r="BX38" s="437"/>
      <c r="BY38" s="436" t="str">
        <f>IF('各会計、関係団体の財政状況及び健全化判断比率'!B72="","",'各会計、関係団体の財政状況及び健全化判断比率'!B72)</f>
        <v/>
      </c>
      <c r="BZ38" s="436"/>
      <c r="CA38" s="436"/>
      <c r="CB38" s="436"/>
      <c r="CC38" s="436"/>
      <c r="CD38" s="436"/>
      <c r="CE38" s="436"/>
      <c r="CF38" s="436"/>
      <c r="CG38" s="436"/>
      <c r="CH38" s="436"/>
      <c r="CI38" s="436"/>
      <c r="CJ38" s="436"/>
      <c r="CK38" s="436"/>
      <c r="CL38" s="436"/>
      <c r="CM38" s="436"/>
      <c r="CN38" s="2"/>
      <c r="CO38" s="437" t="str">
        <f t="shared" si="5"/>
        <v/>
      </c>
      <c r="CP38" s="437"/>
      <c r="CQ38" s="436" t="str">
        <f>IF('各会計、関係団体の財政状況及び健全化判断比率'!BS11="","",'各会計、関係団体の財政状況及び健全化判断比率'!BS11)</f>
        <v/>
      </c>
      <c r="CR38" s="436"/>
      <c r="CS38" s="436"/>
      <c r="CT38" s="436"/>
      <c r="CU38" s="436"/>
      <c r="CV38" s="436"/>
      <c r="CW38" s="436"/>
      <c r="CX38" s="436"/>
      <c r="CY38" s="436"/>
      <c r="CZ38" s="436"/>
      <c r="DA38" s="436"/>
      <c r="DB38" s="436"/>
      <c r="DC38" s="436"/>
      <c r="DD38" s="436"/>
      <c r="DE38" s="436"/>
      <c r="DG38" s="438" t="str">
        <f>IF('各会計、関係団体の財政状況及び健全化判断比率'!BR11="","",'各会計、関係団体の財政状況及び健全化判断比率'!BR11)</f>
        <v/>
      </c>
      <c r="DH38" s="438"/>
      <c r="DI38" s="19"/>
    </row>
    <row r="39" spans="1:113" ht="32.25" customHeight="1" x14ac:dyDescent="0.15">
      <c r="A39" s="2"/>
      <c r="B39" s="5"/>
      <c r="C39" s="437" t="str">
        <f t="shared" si="0"/>
        <v/>
      </c>
      <c r="D39" s="437"/>
      <c r="E39" s="436" t="str">
        <f>IF('各会計、関係団体の財政状況及び健全化判断比率'!B12="","",'各会計、関係団体の財政状況及び健全化判断比率'!B12)</f>
        <v/>
      </c>
      <c r="F39" s="436"/>
      <c r="G39" s="436"/>
      <c r="H39" s="436"/>
      <c r="I39" s="436"/>
      <c r="J39" s="436"/>
      <c r="K39" s="436"/>
      <c r="L39" s="436"/>
      <c r="M39" s="436"/>
      <c r="N39" s="436"/>
      <c r="O39" s="436"/>
      <c r="P39" s="436"/>
      <c r="Q39" s="436"/>
      <c r="R39" s="436"/>
      <c r="S39" s="436"/>
      <c r="T39" s="2"/>
      <c r="U39" s="437" t="str">
        <f t="shared" si="1"/>
        <v/>
      </c>
      <c r="V39" s="437"/>
      <c r="W39" s="436"/>
      <c r="X39" s="436"/>
      <c r="Y39" s="436"/>
      <c r="Z39" s="436"/>
      <c r="AA39" s="436"/>
      <c r="AB39" s="436"/>
      <c r="AC39" s="436"/>
      <c r="AD39" s="436"/>
      <c r="AE39" s="436"/>
      <c r="AF39" s="436"/>
      <c r="AG39" s="436"/>
      <c r="AH39" s="436"/>
      <c r="AI39" s="436"/>
      <c r="AJ39" s="436"/>
      <c r="AK39" s="436"/>
      <c r="AL39" s="2"/>
      <c r="AM39" s="437" t="str">
        <f t="shared" si="2"/>
        <v/>
      </c>
      <c r="AN39" s="437"/>
      <c r="AO39" s="436"/>
      <c r="AP39" s="436"/>
      <c r="AQ39" s="436"/>
      <c r="AR39" s="436"/>
      <c r="AS39" s="436"/>
      <c r="AT39" s="436"/>
      <c r="AU39" s="436"/>
      <c r="AV39" s="436"/>
      <c r="AW39" s="436"/>
      <c r="AX39" s="436"/>
      <c r="AY39" s="436"/>
      <c r="AZ39" s="436"/>
      <c r="BA39" s="436"/>
      <c r="BB39" s="436"/>
      <c r="BC39" s="436"/>
      <c r="BD39" s="2"/>
      <c r="BE39" s="437" t="str">
        <f t="shared" si="3"/>
        <v/>
      </c>
      <c r="BF39" s="437"/>
      <c r="BG39" s="436"/>
      <c r="BH39" s="436"/>
      <c r="BI39" s="436"/>
      <c r="BJ39" s="436"/>
      <c r="BK39" s="436"/>
      <c r="BL39" s="436"/>
      <c r="BM39" s="436"/>
      <c r="BN39" s="436"/>
      <c r="BO39" s="436"/>
      <c r="BP39" s="436"/>
      <c r="BQ39" s="436"/>
      <c r="BR39" s="436"/>
      <c r="BS39" s="436"/>
      <c r="BT39" s="436"/>
      <c r="BU39" s="436"/>
      <c r="BV39" s="2"/>
      <c r="BW39" s="437" t="str">
        <f t="shared" si="4"/>
        <v/>
      </c>
      <c r="BX39" s="437"/>
      <c r="BY39" s="436" t="str">
        <f>IF('各会計、関係団体の財政状況及び健全化判断比率'!B73="","",'各会計、関係団体の財政状況及び健全化判断比率'!B73)</f>
        <v/>
      </c>
      <c r="BZ39" s="436"/>
      <c r="CA39" s="436"/>
      <c r="CB39" s="436"/>
      <c r="CC39" s="436"/>
      <c r="CD39" s="436"/>
      <c r="CE39" s="436"/>
      <c r="CF39" s="436"/>
      <c r="CG39" s="436"/>
      <c r="CH39" s="436"/>
      <c r="CI39" s="436"/>
      <c r="CJ39" s="436"/>
      <c r="CK39" s="436"/>
      <c r="CL39" s="436"/>
      <c r="CM39" s="436"/>
      <c r="CN39" s="2"/>
      <c r="CO39" s="437" t="str">
        <f t="shared" si="5"/>
        <v/>
      </c>
      <c r="CP39" s="437"/>
      <c r="CQ39" s="436" t="str">
        <f>IF('各会計、関係団体の財政状況及び健全化判断比率'!BS12="","",'各会計、関係団体の財政状況及び健全化判断比率'!BS12)</f>
        <v/>
      </c>
      <c r="CR39" s="436"/>
      <c r="CS39" s="436"/>
      <c r="CT39" s="436"/>
      <c r="CU39" s="436"/>
      <c r="CV39" s="436"/>
      <c r="CW39" s="436"/>
      <c r="CX39" s="436"/>
      <c r="CY39" s="436"/>
      <c r="CZ39" s="436"/>
      <c r="DA39" s="436"/>
      <c r="DB39" s="436"/>
      <c r="DC39" s="436"/>
      <c r="DD39" s="436"/>
      <c r="DE39" s="436"/>
      <c r="DG39" s="438" t="str">
        <f>IF('各会計、関係団体の財政状況及び健全化判断比率'!BR12="","",'各会計、関係団体の財政状況及び健全化判断比率'!BR12)</f>
        <v/>
      </c>
      <c r="DH39" s="438"/>
      <c r="DI39" s="19"/>
    </row>
    <row r="40" spans="1:113" ht="32.25" customHeight="1" x14ac:dyDescent="0.15">
      <c r="A40" s="2"/>
      <c r="B40" s="5"/>
      <c r="C40" s="437" t="str">
        <f t="shared" si="0"/>
        <v/>
      </c>
      <c r="D40" s="437"/>
      <c r="E40" s="436" t="str">
        <f>IF('各会計、関係団体の財政状況及び健全化判断比率'!B13="","",'各会計、関係団体の財政状況及び健全化判断比率'!B13)</f>
        <v/>
      </c>
      <c r="F40" s="436"/>
      <c r="G40" s="436"/>
      <c r="H40" s="436"/>
      <c r="I40" s="436"/>
      <c r="J40" s="436"/>
      <c r="K40" s="436"/>
      <c r="L40" s="436"/>
      <c r="M40" s="436"/>
      <c r="N40" s="436"/>
      <c r="O40" s="436"/>
      <c r="P40" s="436"/>
      <c r="Q40" s="436"/>
      <c r="R40" s="436"/>
      <c r="S40" s="436"/>
      <c r="T40" s="2"/>
      <c r="U40" s="437" t="str">
        <f t="shared" si="1"/>
        <v/>
      </c>
      <c r="V40" s="437"/>
      <c r="W40" s="436"/>
      <c r="X40" s="436"/>
      <c r="Y40" s="436"/>
      <c r="Z40" s="436"/>
      <c r="AA40" s="436"/>
      <c r="AB40" s="436"/>
      <c r="AC40" s="436"/>
      <c r="AD40" s="436"/>
      <c r="AE40" s="436"/>
      <c r="AF40" s="436"/>
      <c r="AG40" s="436"/>
      <c r="AH40" s="436"/>
      <c r="AI40" s="436"/>
      <c r="AJ40" s="436"/>
      <c r="AK40" s="436"/>
      <c r="AL40" s="2"/>
      <c r="AM40" s="437" t="str">
        <f t="shared" si="2"/>
        <v/>
      </c>
      <c r="AN40" s="437"/>
      <c r="AO40" s="436"/>
      <c r="AP40" s="436"/>
      <c r="AQ40" s="436"/>
      <c r="AR40" s="436"/>
      <c r="AS40" s="436"/>
      <c r="AT40" s="436"/>
      <c r="AU40" s="436"/>
      <c r="AV40" s="436"/>
      <c r="AW40" s="436"/>
      <c r="AX40" s="436"/>
      <c r="AY40" s="436"/>
      <c r="AZ40" s="436"/>
      <c r="BA40" s="436"/>
      <c r="BB40" s="436"/>
      <c r="BC40" s="436"/>
      <c r="BD40" s="2"/>
      <c r="BE40" s="437" t="str">
        <f t="shared" si="3"/>
        <v/>
      </c>
      <c r="BF40" s="437"/>
      <c r="BG40" s="436"/>
      <c r="BH40" s="436"/>
      <c r="BI40" s="436"/>
      <c r="BJ40" s="436"/>
      <c r="BK40" s="436"/>
      <c r="BL40" s="436"/>
      <c r="BM40" s="436"/>
      <c r="BN40" s="436"/>
      <c r="BO40" s="436"/>
      <c r="BP40" s="436"/>
      <c r="BQ40" s="436"/>
      <c r="BR40" s="436"/>
      <c r="BS40" s="436"/>
      <c r="BT40" s="436"/>
      <c r="BU40" s="436"/>
      <c r="BV40" s="2"/>
      <c r="BW40" s="437" t="str">
        <f t="shared" si="4"/>
        <v/>
      </c>
      <c r="BX40" s="437"/>
      <c r="BY40" s="436" t="str">
        <f>IF('各会計、関係団体の財政状況及び健全化判断比率'!B74="","",'各会計、関係団体の財政状況及び健全化判断比率'!B74)</f>
        <v/>
      </c>
      <c r="BZ40" s="436"/>
      <c r="CA40" s="436"/>
      <c r="CB40" s="436"/>
      <c r="CC40" s="436"/>
      <c r="CD40" s="436"/>
      <c r="CE40" s="436"/>
      <c r="CF40" s="436"/>
      <c r="CG40" s="436"/>
      <c r="CH40" s="436"/>
      <c r="CI40" s="436"/>
      <c r="CJ40" s="436"/>
      <c r="CK40" s="436"/>
      <c r="CL40" s="436"/>
      <c r="CM40" s="436"/>
      <c r="CN40" s="2"/>
      <c r="CO40" s="437" t="str">
        <f t="shared" si="5"/>
        <v/>
      </c>
      <c r="CP40" s="437"/>
      <c r="CQ40" s="436" t="str">
        <f>IF('各会計、関係団体の財政状況及び健全化判断比率'!BS13="","",'各会計、関係団体の財政状況及び健全化判断比率'!BS13)</f>
        <v/>
      </c>
      <c r="CR40" s="436"/>
      <c r="CS40" s="436"/>
      <c r="CT40" s="436"/>
      <c r="CU40" s="436"/>
      <c r="CV40" s="436"/>
      <c r="CW40" s="436"/>
      <c r="CX40" s="436"/>
      <c r="CY40" s="436"/>
      <c r="CZ40" s="436"/>
      <c r="DA40" s="436"/>
      <c r="DB40" s="436"/>
      <c r="DC40" s="436"/>
      <c r="DD40" s="436"/>
      <c r="DE40" s="436"/>
      <c r="DG40" s="438" t="str">
        <f>IF('各会計、関係団体の財政状況及び健全化判断比率'!BR13="","",'各会計、関係団体の財政状況及び健全化判断比率'!BR13)</f>
        <v/>
      </c>
      <c r="DH40" s="438"/>
      <c r="DI40" s="19"/>
    </row>
    <row r="41" spans="1:113" ht="32.25" customHeight="1" x14ac:dyDescent="0.15">
      <c r="A41" s="2"/>
      <c r="B41" s="5"/>
      <c r="C41" s="437" t="str">
        <f t="shared" si="0"/>
        <v/>
      </c>
      <c r="D41" s="437"/>
      <c r="E41" s="436" t="str">
        <f>IF('各会計、関係団体の財政状況及び健全化判断比率'!B14="","",'各会計、関係団体の財政状況及び健全化判断比率'!B14)</f>
        <v/>
      </c>
      <c r="F41" s="436"/>
      <c r="G41" s="436"/>
      <c r="H41" s="436"/>
      <c r="I41" s="436"/>
      <c r="J41" s="436"/>
      <c r="K41" s="436"/>
      <c r="L41" s="436"/>
      <c r="M41" s="436"/>
      <c r="N41" s="436"/>
      <c r="O41" s="436"/>
      <c r="P41" s="436"/>
      <c r="Q41" s="436"/>
      <c r="R41" s="436"/>
      <c r="S41" s="436"/>
      <c r="T41" s="2"/>
      <c r="U41" s="437" t="str">
        <f t="shared" si="1"/>
        <v/>
      </c>
      <c r="V41" s="437"/>
      <c r="W41" s="436"/>
      <c r="X41" s="436"/>
      <c r="Y41" s="436"/>
      <c r="Z41" s="436"/>
      <c r="AA41" s="436"/>
      <c r="AB41" s="436"/>
      <c r="AC41" s="436"/>
      <c r="AD41" s="436"/>
      <c r="AE41" s="436"/>
      <c r="AF41" s="436"/>
      <c r="AG41" s="436"/>
      <c r="AH41" s="436"/>
      <c r="AI41" s="436"/>
      <c r="AJ41" s="436"/>
      <c r="AK41" s="436"/>
      <c r="AL41" s="2"/>
      <c r="AM41" s="437" t="str">
        <f t="shared" si="2"/>
        <v/>
      </c>
      <c r="AN41" s="437"/>
      <c r="AO41" s="436"/>
      <c r="AP41" s="436"/>
      <c r="AQ41" s="436"/>
      <c r="AR41" s="436"/>
      <c r="AS41" s="436"/>
      <c r="AT41" s="436"/>
      <c r="AU41" s="436"/>
      <c r="AV41" s="436"/>
      <c r="AW41" s="436"/>
      <c r="AX41" s="436"/>
      <c r="AY41" s="436"/>
      <c r="AZ41" s="436"/>
      <c r="BA41" s="436"/>
      <c r="BB41" s="436"/>
      <c r="BC41" s="436"/>
      <c r="BD41" s="2"/>
      <c r="BE41" s="437" t="str">
        <f t="shared" si="3"/>
        <v/>
      </c>
      <c r="BF41" s="437"/>
      <c r="BG41" s="436"/>
      <c r="BH41" s="436"/>
      <c r="BI41" s="436"/>
      <c r="BJ41" s="436"/>
      <c r="BK41" s="436"/>
      <c r="BL41" s="436"/>
      <c r="BM41" s="436"/>
      <c r="BN41" s="436"/>
      <c r="BO41" s="436"/>
      <c r="BP41" s="436"/>
      <c r="BQ41" s="436"/>
      <c r="BR41" s="436"/>
      <c r="BS41" s="436"/>
      <c r="BT41" s="436"/>
      <c r="BU41" s="436"/>
      <c r="BV41" s="2"/>
      <c r="BW41" s="437" t="str">
        <f t="shared" si="4"/>
        <v/>
      </c>
      <c r="BX41" s="437"/>
      <c r="BY41" s="436" t="str">
        <f>IF('各会計、関係団体の財政状況及び健全化判断比率'!B75="","",'各会計、関係団体の財政状況及び健全化判断比率'!B75)</f>
        <v/>
      </c>
      <c r="BZ41" s="436"/>
      <c r="CA41" s="436"/>
      <c r="CB41" s="436"/>
      <c r="CC41" s="436"/>
      <c r="CD41" s="436"/>
      <c r="CE41" s="436"/>
      <c r="CF41" s="436"/>
      <c r="CG41" s="436"/>
      <c r="CH41" s="436"/>
      <c r="CI41" s="436"/>
      <c r="CJ41" s="436"/>
      <c r="CK41" s="436"/>
      <c r="CL41" s="436"/>
      <c r="CM41" s="436"/>
      <c r="CN41" s="2"/>
      <c r="CO41" s="437" t="str">
        <f t="shared" si="5"/>
        <v/>
      </c>
      <c r="CP41" s="437"/>
      <c r="CQ41" s="436" t="str">
        <f>IF('各会計、関係団体の財政状況及び健全化判断比率'!BS14="","",'各会計、関係団体の財政状況及び健全化判断比率'!BS14)</f>
        <v/>
      </c>
      <c r="CR41" s="436"/>
      <c r="CS41" s="436"/>
      <c r="CT41" s="436"/>
      <c r="CU41" s="436"/>
      <c r="CV41" s="436"/>
      <c r="CW41" s="436"/>
      <c r="CX41" s="436"/>
      <c r="CY41" s="436"/>
      <c r="CZ41" s="436"/>
      <c r="DA41" s="436"/>
      <c r="DB41" s="436"/>
      <c r="DC41" s="436"/>
      <c r="DD41" s="436"/>
      <c r="DE41" s="436"/>
      <c r="DG41" s="438" t="str">
        <f>IF('各会計、関係団体の財政状況及び健全化判断比率'!BR14="","",'各会計、関係団体の財政状況及び健全化判断比率'!BR14)</f>
        <v/>
      </c>
      <c r="DH41" s="438"/>
      <c r="DI41" s="19"/>
    </row>
    <row r="42" spans="1:113" ht="32.25" customHeight="1" x14ac:dyDescent="0.15">
      <c r="B42" s="5"/>
      <c r="C42" s="437" t="str">
        <f t="shared" si="0"/>
        <v/>
      </c>
      <c r="D42" s="437"/>
      <c r="E42" s="436" t="str">
        <f>IF('各会計、関係団体の財政状況及び健全化判断比率'!B15="","",'各会計、関係団体の財政状況及び健全化判断比率'!B15)</f>
        <v/>
      </c>
      <c r="F42" s="436"/>
      <c r="G42" s="436"/>
      <c r="H42" s="436"/>
      <c r="I42" s="436"/>
      <c r="J42" s="436"/>
      <c r="K42" s="436"/>
      <c r="L42" s="436"/>
      <c r="M42" s="436"/>
      <c r="N42" s="436"/>
      <c r="O42" s="436"/>
      <c r="P42" s="436"/>
      <c r="Q42" s="436"/>
      <c r="R42" s="436"/>
      <c r="S42" s="436"/>
      <c r="T42" s="2"/>
      <c r="U42" s="437" t="str">
        <f t="shared" si="1"/>
        <v/>
      </c>
      <c r="V42" s="437"/>
      <c r="W42" s="436"/>
      <c r="X42" s="436"/>
      <c r="Y42" s="436"/>
      <c r="Z42" s="436"/>
      <c r="AA42" s="436"/>
      <c r="AB42" s="436"/>
      <c r="AC42" s="436"/>
      <c r="AD42" s="436"/>
      <c r="AE42" s="436"/>
      <c r="AF42" s="436"/>
      <c r="AG42" s="436"/>
      <c r="AH42" s="436"/>
      <c r="AI42" s="436"/>
      <c r="AJ42" s="436"/>
      <c r="AK42" s="436"/>
      <c r="AL42" s="2"/>
      <c r="AM42" s="437" t="str">
        <f t="shared" si="2"/>
        <v/>
      </c>
      <c r="AN42" s="437"/>
      <c r="AO42" s="436"/>
      <c r="AP42" s="436"/>
      <c r="AQ42" s="436"/>
      <c r="AR42" s="436"/>
      <c r="AS42" s="436"/>
      <c r="AT42" s="436"/>
      <c r="AU42" s="436"/>
      <c r="AV42" s="436"/>
      <c r="AW42" s="436"/>
      <c r="AX42" s="436"/>
      <c r="AY42" s="436"/>
      <c r="AZ42" s="436"/>
      <c r="BA42" s="436"/>
      <c r="BB42" s="436"/>
      <c r="BC42" s="436"/>
      <c r="BD42" s="2"/>
      <c r="BE42" s="437" t="str">
        <f t="shared" si="3"/>
        <v/>
      </c>
      <c r="BF42" s="437"/>
      <c r="BG42" s="436"/>
      <c r="BH42" s="436"/>
      <c r="BI42" s="436"/>
      <c r="BJ42" s="436"/>
      <c r="BK42" s="436"/>
      <c r="BL42" s="436"/>
      <c r="BM42" s="436"/>
      <c r="BN42" s="436"/>
      <c r="BO42" s="436"/>
      <c r="BP42" s="436"/>
      <c r="BQ42" s="436"/>
      <c r="BR42" s="436"/>
      <c r="BS42" s="436"/>
      <c r="BT42" s="436"/>
      <c r="BU42" s="436"/>
      <c r="BV42" s="2"/>
      <c r="BW42" s="437" t="str">
        <f t="shared" si="4"/>
        <v/>
      </c>
      <c r="BX42" s="437"/>
      <c r="BY42" s="436" t="str">
        <f>IF('各会計、関係団体の財政状況及び健全化判断比率'!B76="","",'各会計、関係団体の財政状況及び健全化判断比率'!B76)</f>
        <v/>
      </c>
      <c r="BZ42" s="436"/>
      <c r="CA42" s="436"/>
      <c r="CB42" s="436"/>
      <c r="CC42" s="436"/>
      <c r="CD42" s="436"/>
      <c r="CE42" s="436"/>
      <c r="CF42" s="436"/>
      <c r="CG42" s="436"/>
      <c r="CH42" s="436"/>
      <c r="CI42" s="436"/>
      <c r="CJ42" s="436"/>
      <c r="CK42" s="436"/>
      <c r="CL42" s="436"/>
      <c r="CM42" s="436"/>
      <c r="CN42" s="2"/>
      <c r="CO42" s="437" t="str">
        <f t="shared" si="5"/>
        <v/>
      </c>
      <c r="CP42" s="437"/>
      <c r="CQ42" s="436" t="str">
        <f>IF('各会計、関係団体の財政状況及び健全化判断比率'!BS15="","",'各会計、関係団体の財政状況及び健全化判断比率'!BS15)</f>
        <v/>
      </c>
      <c r="CR42" s="436"/>
      <c r="CS42" s="436"/>
      <c r="CT42" s="436"/>
      <c r="CU42" s="436"/>
      <c r="CV42" s="436"/>
      <c r="CW42" s="436"/>
      <c r="CX42" s="436"/>
      <c r="CY42" s="436"/>
      <c r="CZ42" s="436"/>
      <c r="DA42" s="436"/>
      <c r="DB42" s="436"/>
      <c r="DC42" s="436"/>
      <c r="DD42" s="436"/>
      <c r="DE42" s="436"/>
      <c r="DG42" s="438" t="str">
        <f>IF('各会計、関係団体の財政状況及び健全化判断比率'!BR15="","",'各会計、関係団体の財政状況及び健全化判断比率'!BR15)</f>
        <v/>
      </c>
      <c r="DH42" s="438"/>
      <c r="DI42" s="19"/>
    </row>
    <row r="43" spans="1:113" ht="32.25" customHeight="1" x14ac:dyDescent="0.15">
      <c r="B43" s="5"/>
      <c r="C43" s="437" t="str">
        <f t="shared" si="0"/>
        <v/>
      </c>
      <c r="D43" s="437"/>
      <c r="E43" s="436" t="str">
        <f>IF('各会計、関係団体の財政状況及び健全化判断比率'!B16="","",'各会計、関係団体の財政状況及び健全化判断比率'!B16)</f>
        <v/>
      </c>
      <c r="F43" s="436"/>
      <c r="G43" s="436"/>
      <c r="H43" s="436"/>
      <c r="I43" s="436"/>
      <c r="J43" s="436"/>
      <c r="K43" s="436"/>
      <c r="L43" s="436"/>
      <c r="M43" s="436"/>
      <c r="N43" s="436"/>
      <c r="O43" s="436"/>
      <c r="P43" s="436"/>
      <c r="Q43" s="436"/>
      <c r="R43" s="436"/>
      <c r="S43" s="436"/>
      <c r="T43" s="2"/>
      <c r="U43" s="437" t="str">
        <f t="shared" si="1"/>
        <v/>
      </c>
      <c r="V43" s="437"/>
      <c r="W43" s="436"/>
      <c r="X43" s="436"/>
      <c r="Y43" s="436"/>
      <c r="Z43" s="436"/>
      <c r="AA43" s="436"/>
      <c r="AB43" s="436"/>
      <c r="AC43" s="436"/>
      <c r="AD43" s="436"/>
      <c r="AE43" s="436"/>
      <c r="AF43" s="436"/>
      <c r="AG43" s="436"/>
      <c r="AH43" s="436"/>
      <c r="AI43" s="436"/>
      <c r="AJ43" s="436"/>
      <c r="AK43" s="436"/>
      <c r="AL43" s="2"/>
      <c r="AM43" s="437" t="str">
        <f t="shared" si="2"/>
        <v/>
      </c>
      <c r="AN43" s="437"/>
      <c r="AO43" s="436"/>
      <c r="AP43" s="436"/>
      <c r="AQ43" s="436"/>
      <c r="AR43" s="436"/>
      <c r="AS43" s="436"/>
      <c r="AT43" s="436"/>
      <c r="AU43" s="436"/>
      <c r="AV43" s="436"/>
      <c r="AW43" s="436"/>
      <c r="AX43" s="436"/>
      <c r="AY43" s="436"/>
      <c r="AZ43" s="436"/>
      <c r="BA43" s="436"/>
      <c r="BB43" s="436"/>
      <c r="BC43" s="436"/>
      <c r="BD43" s="2"/>
      <c r="BE43" s="437" t="str">
        <f t="shared" si="3"/>
        <v/>
      </c>
      <c r="BF43" s="437"/>
      <c r="BG43" s="436"/>
      <c r="BH43" s="436"/>
      <c r="BI43" s="436"/>
      <c r="BJ43" s="436"/>
      <c r="BK43" s="436"/>
      <c r="BL43" s="436"/>
      <c r="BM43" s="436"/>
      <c r="BN43" s="436"/>
      <c r="BO43" s="436"/>
      <c r="BP43" s="436"/>
      <c r="BQ43" s="436"/>
      <c r="BR43" s="436"/>
      <c r="BS43" s="436"/>
      <c r="BT43" s="436"/>
      <c r="BU43" s="436"/>
      <c r="BV43" s="2"/>
      <c r="BW43" s="437" t="str">
        <f t="shared" si="4"/>
        <v/>
      </c>
      <c r="BX43" s="437"/>
      <c r="BY43" s="436" t="str">
        <f>IF('各会計、関係団体の財政状況及び健全化判断比率'!B77="","",'各会計、関係団体の財政状況及び健全化判断比率'!B77)</f>
        <v/>
      </c>
      <c r="BZ43" s="436"/>
      <c r="CA43" s="436"/>
      <c r="CB43" s="436"/>
      <c r="CC43" s="436"/>
      <c r="CD43" s="436"/>
      <c r="CE43" s="436"/>
      <c r="CF43" s="436"/>
      <c r="CG43" s="436"/>
      <c r="CH43" s="436"/>
      <c r="CI43" s="436"/>
      <c r="CJ43" s="436"/>
      <c r="CK43" s="436"/>
      <c r="CL43" s="436"/>
      <c r="CM43" s="436"/>
      <c r="CN43" s="2"/>
      <c r="CO43" s="437" t="str">
        <f t="shared" si="5"/>
        <v/>
      </c>
      <c r="CP43" s="437"/>
      <c r="CQ43" s="436" t="str">
        <f>IF('各会計、関係団体の財政状況及び健全化判断比率'!BS16="","",'各会計、関係団体の財政状況及び健全化判断比率'!BS16)</f>
        <v/>
      </c>
      <c r="CR43" s="436"/>
      <c r="CS43" s="436"/>
      <c r="CT43" s="436"/>
      <c r="CU43" s="436"/>
      <c r="CV43" s="436"/>
      <c r="CW43" s="436"/>
      <c r="CX43" s="436"/>
      <c r="CY43" s="436"/>
      <c r="CZ43" s="436"/>
      <c r="DA43" s="436"/>
      <c r="DB43" s="436"/>
      <c r="DC43" s="436"/>
      <c r="DD43" s="436"/>
      <c r="DE43" s="436"/>
      <c r="DG43" s="438" t="str">
        <f>IF('各会計、関係団体の財政状況及び健全化判断比率'!BR16="","",'各会計、関係団体の財政状況及び健全化判断比率'!BR16)</f>
        <v/>
      </c>
      <c r="DH43" s="43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ht="13.5" x14ac:dyDescent="0.15">
      <c r="B46" s="1" t="s">
        <v>284</v>
      </c>
      <c r="E46" s="382" t="s">
        <v>285</v>
      </c>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row>
    <row r="47" spans="1:113" ht="13.5" x14ac:dyDescent="0.15">
      <c r="E47" s="382" t="s">
        <v>286</v>
      </c>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row>
    <row r="48" spans="1:113" ht="13.5" x14ac:dyDescent="0.15">
      <c r="E48" s="382" t="s">
        <v>288</v>
      </c>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row>
    <row r="49" spans="5:113" ht="13.5" x14ac:dyDescent="0.15">
      <c r="E49" s="382" t="s">
        <v>290</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ht="13.5" x14ac:dyDescent="0.15">
      <c r="E50" s="382" t="s">
        <v>196</v>
      </c>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row>
    <row r="51" spans="5:113" ht="13.5" x14ac:dyDescent="0.15">
      <c r="E51" s="382" t="s">
        <v>292</v>
      </c>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row>
    <row r="52" spans="5:113" ht="13.5" x14ac:dyDescent="0.15">
      <c r="E52" s="382" t="s">
        <v>294</v>
      </c>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row>
    <row r="53" spans="5:113" ht="13.5" x14ac:dyDescent="0.15">
      <c r="E53" s="382" t="s">
        <v>296</v>
      </c>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row>
    <row r="54" spans="5:113" x14ac:dyDescent="0.15"/>
    <row r="55" spans="5:113" x14ac:dyDescent="0.15"/>
    <row r="56" spans="5:113" x14ac:dyDescent="0.15"/>
  </sheetData>
  <sheetProtection algorithmName="SHA-512" hashValue="H7xRGAX3Wgk8DNnzZwgWyMtkcPIoOzKsbNIwVjBqczNPma5HdjKyZLZbSS2Z4kYacfUQxTeS8D366ygQjgO8kg==" saltValue="A6esB3+YfQdR5UP8Hyez/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520</v>
      </c>
      <c r="G33" s="198" t="s">
        <v>521</v>
      </c>
      <c r="H33" s="198" t="s">
        <v>522</v>
      </c>
      <c r="I33" s="198" t="s">
        <v>523</v>
      </c>
      <c r="J33" s="201" t="s">
        <v>251</v>
      </c>
      <c r="K33" s="185"/>
      <c r="L33" s="185"/>
      <c r="M33" s="185"/>
      <c r="N33" s="185"/>
      <c r="O33" s="185"/>
      <c r="P33" s="185"/>
    </row>
    <row r="34" spans="1:16" ht="39" customHeight="1" x14ac:dyDescent="0.15">
      <c r="A34" s="185"/>
      <c r="B34" s="187"/>
      <c r="C34" s="1048" t="s">
        <v>282</v>
      </c>
      <c r="D34" s="1048"/>
      <c r="E34" s="1049"/>
      <c r="F34" s="196">
        <v>4.47</v>
      </c>
      <c r="G34" s="199">
        <v>4.62</v>
      </c>
      <c r="H34" s="199">
        <v>5.01</v>
      </c>
      <c r="I34" s="199">
        <v>7.53</v>
      </c>
      <c r="J34" s="202">
        <v>6.86</v>
      </c>
      <c r="K34" s="185"/>
      <c r="L34" s="185"/>
      <c r="M34" s="185"/>
      <c r="N34" s="185"/>
      <c r="O34" s="185"/>
      <c r="P34" s="185"/>
    </row>
    <row r="35" spans="1:16" ht="39" customHeight="1" x14ac:dyDescent="0.15">
      <c r="A35" s="185"/>
      <c r="B35" s="188"/>
      <c r="C35" s="1044" t="s">
        <v>448</v>
      </c>
      <c r="D35" s="1044"/>
      <c r="E35" s="1045"/>
      <c r="F35" s="197">
        <v>2.56</v>
      </c>
      <c r="G35" s="200">
        <v>3.25</v>
      </c>
      <c r="H35" s="200">
        <v>3.47</v>
      </c>
      <c r="I35" s="200">
        <v>3.69</v>
      </c>
      <c r="J35" s="203">
        <v>4.5999999999999996</v>
      </c>
      <c r="K35" s="185"/>
      <c r="L35" s="185"/>
      <c r="M35" s="185"/>
      <c r="N35" s="185"/>
      <c r="O35" s="185"/>
      <c r="P35" s="185"/>
    </row>
    <row r="36" spans="1:16" ht="39" customHeight="1" x14ac:dyDescent="0.15">
      <c r="A36" s="185"/>
      <c r="B36" s="188"/>
      <c r="C36" s="1044" t="s">
        <v>279</v>
      </c>
      <c r="D36" s="1044"/>
      <c r="E36" s="1045"/>
      <c r="F36" s="197">
        <v>0.2</v>
      </c>
      <c r="G36" s="200">
        <v>0.6</v>
      </c>
      <c r="H36" s="200">
        <v>1.07</v>
      </c>
      <c r="I36" s="200">
        <v>2.42</v>
      </c>
      <c r="J36" s="203">
        <v>0.61</v>
      </c>
      <c r="K36" s="185"/>
      <c r="L36" s="185"/>
      <c r="M36" s="185"/>
      <c r="N36" s="185"/>
      <c r="O36" s="185"/>
      <c r="P36" s="185"/>
    </row>
    <row r="37" spans="1:16" ht="39" customHeight="1" x14ac:dyDescent="0.15">
      <c r="A37" s="185"/>
      <c r="B37" s="188"/>
      <c r="C37" s="1044" t="s">
        <v>457</v>
      </c>
      <c r="D37" s="1044"/>
      <c r="E37" s="1045"/>
      <c r="F37" s="197">
        <v>0.49</v>
      </c>
      <c r="G37" s="200">
        <v>0.43</v>
      </c>
      <c r="H37" s="200">
        <v>0.28000000000000003</v>
      </c>
      <c r="I37" s="200">
        <v>0.06</v>
      </c>
      <c r="J37" s="203">
        <v>7.0000000000000007E-2</v>
      </c>
      <c r="K37" s="185"/>
      <c r="L37" s="185"/>
      <c r="M37" s="185"/>
      <c r="N37" s="185"/>
      <c r="O37" s="185"/>
      <c r="P37" s="185"/>
    </row>
    <row r="38" spans="1:16" ht="39" customHeight="1" x14ac:dyDescent="0.15">
      <c r="A38" s="185"/>
      <c r="B38" s="188"/>
      <c r="C38" s="1044" t="s">
        <v>459</v>
      </c>
      <c r="D38" s="1044"/>
      <c r="E38" s="1045"/>
      <c r="F38" s="197">
        <v>0.02</v>
      </c>
      <c r="G38" s="200">
        <v>0</v>
      </c>
      <c r="H38" s="200">
        <v>0</v>
      </c>
      <c r="I38" s="200">
        <v>0</v>
      </c>
      <c r="J38" s="203">
        <v>0.01</v>
      </c>
      <c r="K38" s="185"/>
      <c r="L38" s="185"/>
      <c r="M38" s="185"/>
      <c r="N38" s="185"/>
      <c r="O38" s="185"/>
      <c r="P38" s="185"/>
    </row>
    <row r="39" spans="1:16" ht="39" customHeight="1" x14ac:dyDescent="0.15">
      <c r="A39" s="185"/>
      <c r="B39" s="188"/>
      <c r="C39" s="1044" t="s">
        <v>224</v>
      </c>
      <c r="D39" s="1044"/>
      <c r="E39" s="1045"/>
      <c r="F39" s="197">
        <v>0</v>
      </c>
      <c r="G39" s="200">
        <v>0</v>
      </c>
      <c r="H39" s="200">
        <v>0</v>
      </c>
      <c r="I39" s="200">
        <v>0</v>
      </c>
      <c r="J39" s="203">
        <v>0</v>
      </c>
      <c r="K39" s="185"/>
      <c r="L39" s="185"/>
      <c r="M39" s="185"/>
      <c r="N39" s="185"/>
      <c r="O39" s="185"/>
      <c r="P39" s="185"/>
    </row>
    <row r="40" spans="1:16" ht="39" customHeight="1" x14ac:dyDescent="0.15">
      <c r="A40" s="185"/>
      <c r="B40" s="188"/>
      <c r="C40" s="1044"/>
      <c r="D40" s="1044"/>
      <c r="E40" s="1045"/>
      <c r="F40" s="197"/>
      <c r="G40" s="200"/>
      <c r="H40" s="200"/>
      <c r="I40" s="200"/>
      <c r="J40" s="203"/>
      <c r="K40" s="185"/>
      <c r="L40" s="185"/>
      <c r="M40" s="185"/>
      <c r="N40" s="185"/>
      <c r="O40" s="185"/>
      <c r="P40" s="185"/>
    </row>
    <row r="41" spans="1:16" ht="39" customHeight="1" x14ac:dyDescent="0.15">
      <c r="A41" s="185"/>
      <c r="B41" s="188"/>
      <c r="C41" s="1044"/>
      <c r="D41" s="1044"/>
      <c r="E41" s="1045"/>
      <c r="F41" s="197"/>
      <c r="G41" s="200"/>
      <c r="H41" s="200"/>
      <c r="I41" s="200"/>
      <c r="J41" s="203"/>
      <c r="K41" s="185"/>
      <c r="L41" s="185"/>
      <c r="M41" s="185"/>
      <c r="N41" s="185"/>
      <c r="O41" s="185"/>
      <c r="P41" s="185"/>
    </row>
    <row r="42" spans="1:16" ht="39" customHeight="1" x14ac:dyDescent="0.15">
      <c r="A42" s="185"/>
      <c r="B42" s="189"/>
      <c r="C42" s="1044" t="s">
        <v>525</v>
      </c>
      <c r="D42" s="1044"/>
      <c r="E42" s="1045"/>
      <c r="F42" s="197" t="s">
        <v>199</v>
      </c>
      <c r="G42" s="200" t="s">
        <v>199</v>
      </c>
      <c r="H42" s="200" t="s">
        <v>199</v>
      </c>
      <c r="I42" s="200" t="s">
        <v>199</v>
      </c>
      <c r="J42" s="203" t="s">
        <v>199</v>
      </c>
      <c r="K42" s="185"/>
      <c r="L42" s="185"/>
      <c r="M42" s="185"/>
      <c r="N42" s="185"/>
      <c r="O42" s="185"/>
      <c r="P42" s="185"/>
    </row>
    <row r="43" spans="1:16" ht="39" customHeight="1" x14ac:dyDescent="0.15">
      <c r="A43" s="185"/>
      <c r="B43" s="190"/>
      <c r="C43" s="1046" t="s">
        <v>482</v>
      </c>
      <c r="D43" s="1046"/>
      <c r="E43" s="1047"/>
      <c r="F43" s="175" t="s">
        <v>199</v>
      </c>
      <c r="G43" s="179" t="s">
        <v>199</v>
      </c>
      <c r="H43" s="179" t="s">
        <v>199</v>
      </c>
      <c r="I43" s="179" t="s">
        <v>199</v>
      </c>
      <c r="J43" s="184"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SZ2s3ZD+cCJgiDBrjYAswdR+4vCuvqR8wTGMYlu3XlIaPYwi5wNMix6OUYVyV+VLLXmW1Zv3nnJXlAqtkMX6gg==" saltValue="vJsoAaHThPgGGe35E40wM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20</v>
      </c>
      <c r="P43" s="85"/>
      <c r="Q43" s="85"/>
      <c r="R43" s="85"/>
      <c r="S43" s="85"/>
      <c r="T43" s="85"/>
      <c r="U43" s="85"/>
    </row>
    <row r="44" spans="1:21" ht="30.75" customHeight="1" x14ac:dyDescent="0.15">
      <c r="A44" s="85"/>
      <c r="B44" s="204" t="s">
        <v>21</v>
      </c>
      <c r="C44" s="210"/>
      <c r="D44" s="210"/>
      <c r="E44" s="218"/>
      <c r="F44" s="218"/>
      <c r="G44" s="218"/>
      <c r="H44" s="218"/>
      <c r="I44" s="218"/>
      <c r="J44" s="221" t="s">
        <v>17</v>
      </c>
      <c r="K44" s="223" t="s">
        <v>520</v>
      </c>
      <c r="L44" s="232" t="s">
        <v>521</v>
      </c>
      <c r="M44" s="232" t="s">
        <v>522</v>
      </c>
      <c r="N44" s="232" t="s">
        <v>523</v>
      </c>
      <c r="O44" s="241" t="s">
        <v>251</v>
      </c>
      <c r="P44" s="85"/>
      <c r="Q44" s="85"/>
      <c r="R44" s="85"/>
      <c r="S44" s="85"/>
      <c r="T44" s="85"/>
      <c r="U44" s="85"/>
    </row>
    <row r="45" spans="1:21" ht="30.75" customHeight="1" x14ac:dyDescent="0.15">
      <c r="A45" s="85"/>
      <c r="B45" s="1065" t="s">
        <v>25</v>
      </c>
      <c r="C45" s="1066"/>
      <c r="D45" s="213"/>
      <c r="E45" s="1079" t="s">
        <v>23</v>
      </c>
      <c r="F45" s="1079"/>
      <c r="G45" s="1079"/>
      <c r="H45" s="1079"/>
      <c r="I45" s="1079"/>
      <c r="J45" s="1080"/>
      <c r="K45" s="224">
        <v>433</v>
      </c>
      <c r="L45" s="233">
        <v>426</v>
      </c>
      <c r="M45" s="233">
        <v>415</v>
      </c>
      <c r="N45" s="233">
        <v>390</v>
      </c>
      <c r="O45" s="242">
        <v>411</v>
      </c>
      <c r="P45" s="85"/>
      <c r="Q45" s="85"/>
      <c r="R45" s="85"/>
      <c r="S45" s="85"/>
      <c r="T45" s="85"/>
      <c r="U45" s="85"/>
    </row>
    <row r="46" spans="1:21" ht="30.75" customHeight="1" x14ac:dyDescent="0.15">
      <c r="A46" s="85"/>
      <c r="B46" s="1067"/>
      <c r="C46" s="1068"/>
      <c r="D46" s="214"/>
      <c r="E46" s="1071" t="s">
        <v>28</v>
      </c>
      <c r="F46" s="1071"/>
      <c r="G46" s="1071"/>
      <c r="H46" s="1071"/>
      <c r="I46" s="1071"/>
      <c r="J46" s="1072"/>
      <c r="K46" s="225" t="s">
        <v>199</v>
      </c>
      <c r="L46" s="234" t="s">
        <v>199</v>
      </c>
      <c r="M46" s="234" t="s">
        <v>199</v>
      </c>
      <c r="N46" s="234" t="s">
        <v>199</v>
      </c>
      <c r="O46" s="243" t="s">
        <v>199</v>
      </c>
      <c r="P46" s="85"/>
      <c r="Q46" s="85"/>
      <c r="R46" s="85"/>
      <c r="S46" s="85"/>
      <c r="T46" s="85"/>
      <c r="U46" s="85"/>
    </row>
    <row r="47" spans="1:21" ht="30.75" customHeight="1" x14ac:dyDescent="0.15">
      <c r="A47" s="85"/>
      <c r="B47" s="1067"/>
      <c r="C47" s="1068"/>
      <c r="D47" s="214"/>
      <c r="E47" s="1071" t="s">
        <v>32</v>
      </c>
      <c r="F47" s="1071"/>
      <c r="G47" s="1071"/>
      <c r="H47" s="1071"/>
      <c r="I47" s="1071"/>
      <c r="J47" s="1072"/>
      <c r="K47" s="225" t="s">
        <v>199</v>
      </c>
      <c r="L47" s="234" t="s">
        <v>199</v>
      </c>
      <c r="M47" s="234" t="s">
        <v>199</v>
      </c>
      <c r="N47" s="234" t="s">
        <v>199</v>
      </c>
      <c r="O47" s="243" t="s">
        <v>199</v>
      </c>
      <c r="P47" s="85"/>
      <c r="Q47" s="85"/>
      <c r="R47" s="85"/>
      <c r="S47" s="85"/>
      <c r="T47" s="85"/>
      <c r="U47" s="85"/>
    </row>
    <row r="48" spans="1:21" ht="30.75" customHeight="1" x14ac:dyDescent="0.15">
      <c r="A48" s="85"/>
      <c r="B48" s="1067"/>
      <c r="C48" s="1068"/>
      <c r="D48" s="214"/>
      <c r="E48" s="1071" t="s">
        <v>35</v>
      </c>
      <c r="F48" s="1071"/>
      <c r="G48" s="1071"/>
      <c r="H48" s="1071"/>
      <c r="I48" s="1071"/>
      <c r="J48" s="1072"/>
      <c r="K48" s="225">
        <v>89</v>
      </c>
      <c r="L48" s="234">
        <v>80</v>
      </c>
      <c r="M48" s="234">
        <v>77</v>
      </c>
      <c r="N48" s="234">
        <v>73</v>
      </c>
      <c r="O48" s="243">
        <v>72</v>
      </c>
      <c r="P48" s="85"/>
      <c r="Q48" s="85"/>
      <c r="R48" s="85"/>
      <c r="S48" s="85"/>
      <c r="T48" s="85"/>
      <c r="U48" s="85"/>
    </row>
    <row r="49" spans="1:21" ht="30.75" customHeight="1" x14ac:dyDescent="0.15">
      <c r="A49" s="85"/>
      <c r="B49" s="1067"/>
      <c r="C49" s="1068"/>
      <c r="D49" s="214"/>
      <c r="E49" s="1071" t="s">
        <v>0</v>
      </c>
      <c r="F49" s="1071"/>
      <c r="G49" s="1071"/>
      <c r="H49" s="1071"/>
      <c r="I49" s="1071"/>
      <c r="J49" s="1072"/>
      <c r="K49" s="225" t="s">
        <v>199</v>
      </c>
      <c r="L49" s="234" t="s">
        <v>199</v>
      </c>
      <c r="M49" s="234" t="s">
        <v>199</v>
      </c>
      <c r="N49" s="234" t="s">
        <v>199</v>
      </c>
      <c r="O49" s="243" t="s">
        <v>199</v>
      </c>
      <c r="P49" s="85"/>
      <c r="Q49" s="85"/>
      <c r="R49" s="85"/>
      <c r="S49" s="85"/>
      <c r="T49" s="85"/>
      <c r="U49" s="85"/>
    </row>
    <row r="50" spans="1:21" ht="30.75" customHeight="1" x14ac:dyDescent="0.15">
      <c r="A50" s="85"/>
      <c r="B50" s="1067"/>
      <c r="C50" s="1068"/>
      <c r="D50" s="214"/>
      <c r="E50" s="1071" t="s">
        <v>40</v>
      </c>
      <c r="F50" s="1071"/>
      <c r="G50" s="1071"/>
      <c r="H50" s="1071"/>
      <c r="I50" s="1071"/>
      <c r="J50" s="1072"/>
      <c r="K50" s="225">
        <v>1</v>
      </c>
      <c r="L50" s="234">
        <v>2</v>
      </c>
      <c r="M50" s="234">
        <v>2</v>
      </c>
      <c r="N50" s="234">
        <v>2</v>
      </c>
      <c r="O50" s="243">
        <v>1</v>
      </c>
      <c r="P50" s="85"/>
      <c r="Q50" s="85"/>
      <c r="R50" s="85"/>
      <c r="S50" s="85"/>
      <c r="T50" s="85"/>
      <c r="U50" s="85"/>
    </row>
    <row r="51" spans="1:21" ht="30.75" customHeight="1" x14ac:dyDescent="0.15">
      <c r="A51" s="85"/>
      <c r="B51" s="1069"/>
      <c r="C51" s="1070"/>
      <c r="D51" s="215"/>
      <c r="E51" s="1071" t="s">
        <v>42</v>
      </c>
      <c r="F51" s="1071"/>
      <c r="G51" s="1071"/>
      <c r="H51" s="1071"/>
      <c r="I51" s="1071"/>
      <c r="J51" s="1072"/>
      <c r="K51" s="225">
        <v>0</v>
      </c>
      <c r="L51" s="234">
        <v>0</v>
      </c>
      <c r="M51" s="234" t="s">
        <v>199</v>
      </c>
      <c r="N51" s="234" t="s">
        <v>199</v>
      </c>
      <c r="O51" s="243" t="s">
        <v>199</v>
      </c>
      <c r="P51" s="85"/>
      <c r="Q51" s="85"/>
      <c r="R51" s="85"/>
      <c r="S51" s="85"/>
      <c r="T51" s="85"/>
      <c r="U51" s="85"/>
    </row>
    <row r="52" spans="1:21" ht="30.75" customHeight="1" x14ac:dyDescent="0.15">
      <c r="A52" s="85"/>
      <c r="B52" s="1073" t="s">
        <v>45</v>
      </c>
      <c r="C52" s="1074"/>
      <c r="D52" s="215"/>
      <c r="E52" s="1071" t="s">
        <v>47</v>
      </c>
      <c r="F52" s="1071"/>
      <c r="G52" s="1071"/>
      <c r="H52" s="1071"/>
      <c r="I52" s="1071"/>
      <c r="J52" s="1072"/>
      <c r="K52" s="225">
        <v>481</v>
      </c>
      <c r="L52" s="234">
        <v>437</v>
      </c>
      <c r="M52" s="234">
        <v>390</v>
      </c>
      <c r="N52" s="234">
        <v>370</v>
      </c>
      <c r="O52" s="243">
        <v>378</v>
      </c>
      <c r="P52" s="85"/>
      <c r="Q52" s="85"/>
      <c r="R52" s="85"/>
      <c r="S52" s="85"/>
      <c r="T52" s="85"/>
      <c r="U52" s="85"/>
    </row>
    <row r="53" spans="1:21" ht="30.75" customHeight="1" x14ac:dyDescent="0.15">
      <c r="A53" s="85"/>
      <c r="B53" s="1075" t="s">
        <v>49</v>
      </c>
      <c r="C53" s="1076"/>
      <c r="D53" s="216"/>
      <c r="E53" s="1077" t="s">
        <v>52</v>
      </c>
      <c r="F53" s="1077"/>
      <c r="G53" s="1077"/>
      <c r="H53" s="1077"/>
      <c r="I53" s="1077"/>
      <c r="J53" s="1078"/>
      <c r="K53" s="226">
        <v>42</v>
      </c>
      <c r="L53" s="235">
        <v>71</v>
      </c>
      <c r="M53" s="235">
        <v>104</v>
      </c>
      <c r="N53" s="235">
        <v>95</v>
      </c>
      <c r="O53" s="244">
        <v>106</v>
      </c>
      <c r="P53" s="85"/>
      <c r="Q53" s="85"/>
      <c r="R53" s="85"/>
      <c r="S53" s="85"/>
      <c r="T53" s="85"/>
      <c r="U53" s="85"/>
    </row>
    <row r="54" spans="1:21" ht="24" customHeight="1" x14ac:dyDescent="0.15">
      <c r="A54" s="85"/>
      <c r="B54" s="205"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6</v>
      </c>
      <c r="C56" s="211"/>
      <c r="D56" s="211"/>
      <c r="E56" s="211"/>
      <c r="F56" s="211"/>
      <c r="G56" s="211"/>
      <c r="H56" s="211"/>
      <c r="I56" s="211"/>
      <c r="J56" s="211"/>
      <c r="K56" s="227"/>
      <c r="L56" s="227"/>
      <c r="M56" s="227"/>
      <c r="N56" s="227"/>
      <c r="O56" s="245" t="s">
        <v>26</v>
      </c>
      <c r="P56" s="85"/>
      <c r="Q56" s="85"/>
      <c r="R56" s="85"/>
      <c r="S56" s="85"/>
      <c r="T56" s="85"/>
      <c r="U56" s="85"/>
    </row>
    <row r="57" spans="1:21" ht="31.5" customHeight="1" x14ac:dyDescent="0.15">
      <c r="A57" s="85"/>
      <c r="B57" s="207"/>
      <c r="C57" s="212"/>
      <c r="D57" s="212"/>
      <c r="E57" s="219"/>
      <c r="F57" s="219"/>
      <c r="G57" s="219"/>
      <c r="H57" s="219"/>
      <c r="I57" s="219"/>
      <c r="J57" s="222" t="s">
        <v>17</v>
      </c>
      <c r="K57" s="228" t="s">
        <v>520</v>
      </c>
      <c r="L57" s="236" t="s">
        <v>521</v>
      </c>
      <c r="M57" s="236" t="s">
        <v>522</v>
      </c>
      <c r="N57" s="236" t="s">
        <v>523</v>
      </c>
      <c r="O57" s="246" t="s">
        <v>251</v>
      </c>
      <c r="P57" s="85"/>
      <c r="Q57" s="85"/>
      <c r="R57" s="85"/>
      <c r="S57" s="85"/>
      <c r="T57" s="85"/>
      <c r="U57" s="85"/>
    </row>
    <row r="58" spans="1:21" ht="31.5" customHeight="1" x14ac:dyDescent="0.15">
      <c r="B58" s="1059" t="s">
        <v>58</v>
      </c>
      <c r="C58" s="1060"/>
      <c r="D58" s="1050" t="s">
        <v>65</v>
      </c>
      <c r="E58" s="1051"/>
      <c r="F58" s="1051"/>
      <c r="G58" s="1051"/>
      <c r="H58" s="1051"/>
      <c r="I58" s="1051"/>
      <c r="J58" s="1052"/>
      <c r="K58" s="229"/>
      <c r="L58" s="237"/>
      <c r="M58" s="237"/>
      <c r="N58" s="237"/>
      <c r="O58" s="247"/>
    </row>
    <row r="59" spans="1:21" ht="31.5" customHeight="1" x14ac:dyDescent="0.15">
      <c r="B59" s="1061"/>
      <c r="C59" s="1062"/>
      <c r="D59" s="1053" t="s">
        <v>14</v>
      </c>
      <c r="E59" s="1054"/>
      <c r="F59" s="1054"/>
      <c r="G59" s="1054"/>
      <c r="H59" s="1054"/>
      <c r="I59" s="1054"/>
      <c r="J59" s="1055"/>
      <c r="K59" s="230"/>
      <c r="L59" s="238"/>
      <c r="M59" s="238"/>
      <c r="N59" s="238"/>
      <c r="O59" s="248"/>
    </row>
    <row r="60" spans="1:21" ht="31.5" customHeight="1" x14ac:dyDescent="0.15">
      <c r="B60" s="1063"/>
      <c r="C60" s="1064"/>
      <c r="D60" s="1056" t="s">
        <v>67</v>
      </c>
      <c r="E60" s="1057"/>
      <c r="F60" s="1057"/>
      <c r="G60" s="1057"/>
      <c r="H60" s="1057"/>
      <c r="I60" s="1057"/>
      <c r="J60" s="1058"/>
      <c r="K60" s="231"/>
      <c r="L60" s="239"/>
      <c r="M60" s="239"/>
      <c r="N60" s="239"/>
      <c r="O60" s="249"/>
    </row>
    <row r="61" spans="1:21" ht="24" customHeight="1" x14ac:dyDescent="0.15">
      <c r="B61" s="208"/>
      <c r="C61" s="208"/>
      <c r="D61" s="217" t="s">
        <v>46</v>
      </c>
      <c r="E61" s="220"/>
      <c r="F61" s="220"/>
      <c r="G61" s="220"/>
      <c r="H61" s="220"/>
      <c r="I61" s="220"/>
      <c r="J61" s="220"/>
      <c r="K61" s="220"/>
      <c r="L61" s="220"/>
      <c r="M61" s="220"/>
      <c r="N61" s="220"/>
      <c r="O61" s="220"/>
    </row>
    <row r="62" spans="1:21" ht="24" customHeight="1" x14ac:dyDescent="0.15">
      <c r="B62" s="209"/>
      <c r="C62" s="209"/>
      <c r="D62" s="217" t="s">
        <v>41</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V6Jb8YukhcsTMNpmwhB2pbW10XUDGXwCbDuJLDgo/ug4zHKFhAOyOteFTNVwjqhmEm0bKLkmy8k5Lo6L9xDiiQ==" saltValue="MGP5LKyQybOp9qYHZ6GPL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20</v>
      </c>
    </row>
    <row r="40" spans="2:13" ht="27.75" customHeight="1" x14ac:dyDescent="0.15">
      <c r="B40" s="204" t="s">
        <v>21</v>
      </c>
      <c r="C40" s="210"/>
      <c r="D40" s="210"/>
      <c r="E40" s="218"/>
      <c r="F40" s="218"/>
      <c r="G40" s="218"/>
      <c r="H40" s="221" t="s">
        <v>17</v>
      </c>
      <c r="I40" s="223" t="s">
        <v>520</v>
      </c>
      <c r="J40" s="232" t="s">
        <v>521</v>
      </c>
      <c r="K40" s="232" t="s">
        <v>522</v>
      </c>
      <c r="L40" s="232" t="s">
        <v>523</v>
      </c>
      <c r="M40" s="254" t="s">
        <v>251</v>
      </c>
    </row>
    <row r="41" spans="2:13" ht="27.75" customHeight="1" x14ac:dyDescent="0.15">
      <c r="B41" s="1065" t="s">
        <v>37</v>
      </c>
      <c r="C41" s="1066"/>
      <c r="D41" s="213"/>
      <c r="E41" s="1090" t="s">
        <v>56</v>
      </c>
      <c r="F41" s="1090"/>
      <c r="G41" s="1090"/>
      <c r="H41" s="1091"/>
      <c r="I41" s="224">
        <v>3624</v>
      </c>
      <c r="J41" s="233">
        <v>3948</v>
      </c>
      <c r="K41" s="233">
        <v>3764</v>
      </c>
      <c r="L41" s="233">
        <v>3631</v>
      </c>
      <c r="M41" s="242">
        <v>3706</v>
      </c>
    </row>
    <row r="42" spans="2:13" ht="27.75" customHeight="1" x14ac:dyDescent="0.15">
      <c r="B42" s="1067"/>
      <c r="C42" s="1068"/>
      <c r="D42" s="214"/>
      <c r="E42" s="1081" t="s">
        <v>73</v>
      </c>
      <c r="F42" s="1081"/>
      <c r="G42" s="1081"/>
      <c r="H42" s="1082"/>
      <c r="I42" s="225" t="s">
        <v>199</v>
      </c>
      <c r="J42" s="234" t="s">
        <v>199</v>
      </c>
      <c r="K42" s="234" t="s">
        <v>199</v>
      </c>
      <c r="L42" s="234" t="s">
        <v>199</v>
      </c>
      <c r="M42" s="243" t="s">
        <v>199</v>
      </c>
    </row>
    <row r="43" spans="2:13" ht="27.75" customHeight="1" x14ac:dyDescent="0.15">
      <c r="B43" s="1067"/>
      <c r="C43" s="1068"/>
      <c r="D43" s="214"/>
      <c r="E43" s="1081" t="s">
        <v>75</v>
      </c>
      <c r="F43" s="1081"/>
      <c r="G43" s="1081"/>
      <c r="H43" s="1082"/>
      <c r="I43" s="225">
        <v>478</v>
      </c>
      <c r="J43" s="234">
        <v>421</v>
      </c>
      <c r="K43" s="234">
        <v>356</v>
      </c>
      <c r="L43" s="234">
        <v>309</v>
      </c>
      <c r="M43" s="243">
        <v>295</v>
      </c>
    </row>
    <row r="44" spans="2:13" ht="27.75" customHeight="1" x14ac:dyDescent="0.15">
      <c r="B44" s="1067"/>
      <c r="C44" s="1068"/>
      <c r="D44" s="214"/>
      <c r="E44" s="1081" t="s">
        <v>77</v>
      </c>
      <c r="F44" s="1081"/>
      <c r="G44" s="1081"/>
      <c r="H44" s="1082"/>
      <c r="I44" s="225" t="s">
        <v>199</v>
      </c>
      <c r="J44" s="234" t="s">
        <v>199</v>
      </c>
      <c r="K44" s="234" t="s">
        <v>199</v>
      </c>
      <c r="L44" s="234" t="s">
        <v>199</v>
      </c>
      <c r="M44" s="243" t="s">
        <v>199</v>
      </c>
    </row>
    <row r="45" spans="2:13" ht="27.75" customHeight="1" x14ac:dyDescent="0.15">
      <c r="B45" s="1067"/>
      <c r="C45" s="1068"/>
      <c r="D45" s="214"/>
      <c r="E45" s="1081" t="s">
        <v>79</v>
      </c>
      <c r="F45" s="1081"/>
      <c r="G45" s="1081"/>
      <c r="H45" s="1082"/>
      <c r="I45" s="225">
        <v>693</v>
      </c>
      <c r="J45" s="234">
        <v>685</v>
      </c>
      <c r="K45" s="234">
        <v>685</v>
      </c>
      <c r="L45" s="234">
        <v>710</v>
      </c>
      <c r="M45" s="243">
        <v>704</v>
      </c>
    </row>
    <row r="46" spans="2:13" ht="27.75" customHeight="1" x14ac:dyDescent="0.15">
      <c r="B46" s="1067"/>
      <c r="C46" s="1068"/>
      <c r="D46" s="215"/>
      <c r="E46" s="1081" t="s">
        <v>78</v>
      </c>
      <c r="F46" s="1081"/>
      <c r="G46" s="1081"/>
      <c r="H46" s="1082"/>
      <c r="I46" s="225" t="s">
        <v>199</v>
      </c>
      <c r="J46" s="234" t="s">
        <v>199</v>
      </c>
      <c r="K46" s="234" t="s">
        <v>199</v>
      </c>
      <c r="L46" s="234" t="s">
        <v>199</v>
      </c>
      <c r="M46" s="243" t="s">
        <v>199</v>
      </c>
    </row>
    <row r="47" spans="2:13" ht="27.75" customHeight="1" x14ac:dyDescent="0.15">
      <c r="B47" s="1067"/>
      <c r="C47" s="1068"/>
      <c r="D47" s="250"/>
      <c r="E47" s="1087" t="s">
        <v>81</v>
      </c>
      <c r="F47" s="1088"/>
      <c r="G47" s="1088"/>
      <c r="H47" s="1089"/>
      <c r="I47" s="225" t="s">
        <v>199</v>
      </c>
      <c r="J47" s="234" t="s">
        <v>199</v>
      </c>
      <c r="K47" s="234" t="s">
        <v>199</v>
      </c>
      <c r="L47" s="234" t="s">
        <v>199</v>
      </c>
      <c r="M47" s="243" t="s">
        <v>199</v>
      </c>
    </row>
    <row r="48" spans="2:13" ht="27.75" customHeight="1" x14ac:dyDescent="0.15">
      <c r="B48" s="1067"/>
      <c r="C48" s="1068"/>
      <c r="D48" s="214"/>
      <c r="E48" s="1081" t="s">
        <v>87</v>
      </c>
      <c r="F48" s="1081"/>
      <c r="G48" s="1081"/>
      <c r="H48" s="1082"/>
      <c r="I48" s="225" t="s">
        <v>199</v>
      </c>
      <c r="J48" s="234" t="s">
        <v>199</v>
      </c>
      <c r="K48" s="234" t="s">
        <v>199</v>
      </c>
      <c r="L48" s="234" t="s">
        <v>199</v>
      </c>
      <c r="M48" s="243" t="s">
        <v>199</v>
      </c>
    </row>
    <row r="49" spans="2:13" ht="27.75" customHeight="1" x14ac:dyDescent="0.15">
      <c r="B49" s="1069"/>
      <c r="C49" s="1070"/>
      <c r="D49" s="214"/>
      <c r="E49" s="1081" t="s">
        <v>91</v>
      </c>
      <c r="F49" s="1081"/>
      <c r="G49" s="1081"/>
      <c r="H49" s="1082"/>
      <c r="I49" s="225" t="s">
        <v>199</v>
      </c>
      <c r="J49" s="234" t="s">
        <v>199</v>
      </c>
      <c r="K49" s="234" t="s">
        <v>199</v>
      </c>
      <c r="L49" s="234" t="s">
        <v>199</v>
      </c>
      <c r="M49" s="243" t="s">
        <v>199</v>
      </c>
    </row>
    <row r="50" spans="2:13" ht="27.75" customHeight="1" x14ac:dyDescent="0.15">
      <c r="B50" s="1085" t="s">
        <v>93</v>
      </c>
      <c r="C50" s="1086"/>
      <c r="D50" s="251"/>
      <c r="E50" s="1081" t="s">
        <v>94</v>
      </c>
      <c r="F50" s="1081"/>
      <c r="G50" s="1081"/>
      <c r="H50" s="1082"/>
      <c r="I50" s="225">
        <v>3277</v>
      </c>
      <c r="J50" s="234">
        <v>3479</v>
      </c>
      <c r="K50" s="234">
        <v>3808</v>
      </c>
      <c r="L50" s="234">
        <v>3831</v>
      </c>
      <c r="M50" s="243">
        <v>4057</v>
      </c>
    </row>
    <row r="51" spans="2:13" ht="27.75" customHeight="1" x14ac:dyDescent="0.15">
      <c r="B51" s="1067"/>
      <c r="C51" s="1068"/>
      <c r="D51" s="214"/>
      <c r="E51" s="1081" t="s">
        <v>96</v>
      </c>
      <c r="F51" s="1081"/>
      <c r="G51" s="1081"/>
      <c r="H51" s="1082"/>
      <c r="I51" s="225">
        <v>245</v>
      </c>
      <c r="J51" s="234">
        <v>215</v>
      </c>
      <c r="K51" s="234">
        <v>167</v>
      </c>
      <c r="L51" s="234">
        <v>124</v>
      </c>
      <c r="M51" s="243">
        <v>84</v>
      </c>
    </row>
    <row r="52" spans="2:13" ht="27.75" customHeight="1" x14ac:dyDescent="0.15">
      <c r="B52" s="1069"/>
      <c r="C52" s="1070"/>
      <c r="D52" s="214"/>
      <c r="E52" s="1081" t="s">
        <v>44</v>
      </c>
      <c r="F52" s="1081"/>
      <c r="G52" s="1081"/>
      <c r="H52" s="1082"/>
      <c r="I52" s="225">
        <v>3196</v>
      </c>
      <c r="J52" s="234">
        <v>3369</v>
      </c>
      <c r="K52" s="234">
        <v>3209</v>
      </c>
      <c r="L52" s="234">
        <v>3116</v>
      </c>
      <c r="M52" s="243">
        <v>3150</v>
      </c>
    </row>
    <row r="53" spans="2:13" ht="27.75" customHeight="1" x14ac:dyDescent="0.15">
      <c r="B53" s="1075" t="s">
        <v>49</v>
      </c>
      <c r="C53" s="1076"/>
      <c r="D53" s="216"/>
      <c r="E53" s="1083" t="s">
        <v>100</v>
      </c>
      <c r="F53" s="1083"/>
      <c r="G53" s="1083"/>
      <c r="H53" s="1084"/>
      <c r="I53" s="226">
        <v>-1924</v>
      </c>
      <c r="J53" s="235">
        <v>-2009</v>
      </c>
      <c r="K53" s="235">
        <v>-2379</v>
      </c>
      <c r="L53" s="235">
        <v>-2421</v>
      </c>
      <c r="M53" s="244">
        <v>-2585</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L8u3d6zanGFLJMDcg6vTR11poAp9La/HLu6dj2drPozk/xQk4wGkx6uZHrMUIQ6S7wlRPGg0BgooNl1FX5l18Q==" saltValue="6O0bKXjX4YvTQgil4+b5U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98</v>
      </c>
    </row>
    <row r="54" spans="2:8" ht="29.25" customHeight="1" x14ac:dyDescent="0.2">
      <c r="B54" s="255" t="s">
        <v>5</v>
      </c>
      <c r="C54" s="261"/>
      <c r="D54" s="261"/>
      <c r="E54" s="262" t="s">
        <v>17</v>
      </c>
      <c r="F54" s="263" t="s">
        <v>522</v>
      </c>
      <c r="G54" s="263" t="s">
        <v>523</v>
      </c>
      <c r="H54" s="271" t="s">
        <v>251</v>
      </c>
    </row>
    <row r="55" spans="2:8" ht="52.5" customHeight="1" x14ac:dyDescent="0.15">
      <c r="B55" s="256"/>
      <c r="C55" s="1097" t="s">
        <v>104</v>
      </c>
      <c r="D55" s="1097"/>
      <c r="E55" s="1098"/>
      <c r="F55" s="264">
        <v>729</v>
      </c>
      <c r="G55" s="264">
        <v>729</v>
      </c>
      <c r="H55" s="272">
        <v>730</v>
      </c>
    </row>
    <row r="56" spans="2:8" ht="52.5" customHeight="1" x14ac:dyDescent="0.15">
      <c r="B56" s="257"/>
      <c r="C56" s="1099" t="s">
        <v>107</v>
      </c>
      <c r="D56" s="1099"/>
      <c r="E56" s="1100"/>
      <c r="F56" s="265">
        <v>555</v>
      </c>
      <c r="G56" s="265">
        <v>555</v>
      </c>
      <c r="H56" s="273">
        <v>565</v>
      </c>
    </row>
    <row r="57" spans="2:8" ht="53.25" customHeight="1" x14ac:dyDescent="0.15">
      <c r="B57" s="257"/>
      <c r="C57" s="1101" t="s">
        <v>71</v>
      </c>
      <c r="D57" s="1101"/>
      <c r="E57" s="1102"/>
      <c r="F57" s="266">
        <v>2348</v>
      </c>
      <c r="G57" s="266">
        <v>2378</v>
      </c>
      <c r="H57" s="274">
        <v>2572</v>
      </c>
    </row>
    <row r="58" spans="2:8" ht="45.75" customHeight="1" x14ac:dyDescent="0.15">
      <c r="B58" s="258"/>
      <c r="C58" s="1092" t="s">
        <v>143</v>
      </c>
      <c r="D58" s="1093"/>
      <c r="E58" s="1094"/>
      <c r="F58" s="267">
        <v>561</v>
      </c>
      <c r="G58" s="267">
        <v>551</v>
      </c>
      <c r="H58" s="275">
        <v>651</v>
      </c>
    </row>
    <row r="59" spans="2:8" ht="45.75" customHeight="1" x14ac:dyDescent="0.15">
      <c r="B59" s="258"/>
      <c r="C59" s="1092" t="s">
        <v>527</v>
      </c>
      <c r="D59" s="1093"/>
      <c r="E59" s="1094"/>
      <c r="F59" s="267">
        <v>321</v>
      </c>
      <c r="G59" s="267">
        <v>363</v>
      </c>
      <c r="H59" s="275">
        <v>460</v>
      </c>
    </row>
    <row r="60" spans="2:8" ht="45.75" customHeight="1" x14ac:dyDescent="0.15">
      <c r="B60" s="258"/>
      <c r="C60" s="1092" t="s">
        <v>118</v>
      </c>
      <c r="D60" s="1093"/>
      <c r="E60" s="1094"/>
      <c r="F60" s="267">
        <v>6</v>
      </c>
      <c r="G60" s="267">
        <v>7</v>
      </c>
      <c r="H60" s="275">
        <v>8</v>
      </c>
    </row>
    <row r="61" spans="2:8" ht="45.75" customHeight="1" x14ac:dyDescent="0.15">
      <c r="B61" s="258"/>
      <c r="C61" s="1092" t="s">
        <v>528</v>
      </c>
      <c r="D61" s="1093"/>
      <c r="E61" s="1094"/>
      <c r="F61" s="267">
        <v>1193</v>
      </c>
      <c r="G61" s="267">
        <v>1193</v>
      </c>
      <c r="H61" s="275">
        <v>1193</v>
      </c>
    </row>
    <row r="62" spans="2:8" ht="45.75" customHeight="1" x14ac:dyDescent="0.15">
      <c r="B62" s="259"/>
      <c r="C62" s="1092" t="s">
        <v>529</v>
      </c>
      <c r="D62" s="1093"/>
      <c r="E62" s="1094"/>
      <c r="F62" s="268">
        <v>98</v>
      </c>
      <c r="G62" s="268">
        <v>97</v>
      </c>
      <c r="H62" s="276">
        <v>94</v>
      </c>
    </row>
    <row r="63" spans="2:8" ht="52.5" customHeight="1" x14ac:dyDescent="0.15">
      <c r="B63" s="260"/>
      <c r="C63" s="1095" t="s">
        <v>109</v>
      </c>
      <c r="D63" s="1095"/>
      <c r="E63" s="1096"/>
      <c r="F63" s="269">
        <v>3633</v>
      </c>
      <c r="G63" s="269">
        <v>3663</v>
      </c>
      <c r="H63" s="277">
        <v>3866</v>
      </c>
    </row>
    <row r="64" spans="2:8" x14ac:dyDescent="0.15"/>
  </sheetData>
  <sheetProtection algorithmName="SHA-512" hashValue="ktxQWw25IOjKpn479nClV/V4hMFXSOsgMl9qqw1fHXq8Hqo2Hz87woE/uXyorEnE26ccddKSiQp1EsLQSamzjg==" saltValue="5lpJcVc/wtkyliaNasmhX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9DA6-B964-4F71-88B4-10030B07F222}">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03" customWidth="1"/>
    <col min="2" max="107" width="2.5" style="303" customWidth="1"/>
    <col min="108" max="108" width="6.125" style="311" customWidth="1"/>
    <col min="109" max="109" width="5.875" style="310" customWidth="1"/>
    <col min="110" max="16384" width="8.625" style="303" hidden="1"/>
  </cols>
  <sheetData>
    <row r="1" spans="1:109" ht="42.75" customHeight="1" x14ac:dyDescent="0.15">
      <c r="A1" s="301"/>
      <c r="B1" s="302"/>
      <c r="DD1" s="303"/>
      <c r="DE1" s="303"/>
    </row>
    <row r="2" spans="1:109" ht="25.5" customHeight="1" x14ac:dyDescent="0.15">
      <c r="A2" s="304"/>
      <c r="C2" s="304"/>
      <c r="O2" s="304"/>
      <c r="P2" s="304"/>
      <c r="Q2" s="304"/>
      <c r="R2" s="304"/>
      <c r="S2" s="304"/>
      <c r="T2" s="304"/>
      <c r="U2" s="304"/>
      <c r="V2" s="304"/>
      <c r="W2" s="304"/>
      <c r="X2" s="304"/>
      <c r="Y2" s="304"/>
      <c r="Z2" s="304"/>
      <c r="AA2" s="304"/>
      <c r="AB2" s="304"/>
      <c r="AC2" s="304"/>
      <c r="AD2" s="304"/>
      <c r="AE2" s="304"/>
      <c r="AF2" s="304"/>
      <c r="AG2" s="304"/>
      <c r="AH2" s="304"/>
      <c r="AI2" s="304"/>
      <c r="AU2" s="304"/>
      <c r="BG2" s="304"/>
      <c r="BS2" s="304"/>
      <c r="CE2" s="304"/>
      <c r="CQ2" s="304"/>
      <c r="DD2" s="303"/>
      <c r="DE2" s="303"/>
    </row>
    <row r="3" spans="1:109" ht="25.5" customHeight="1" x14ac:dyDescent="0.15">
      <c r="A3" s="304"/>
      <c r="C3" s="304"/>
      <c r="O3" s="304"/>
      <c r="P3" s="304"/>
      <c r="Q3" s="304"/>
      <c r="R3" s="304"/>
      <c r="S3" s="304"/>
      <c r="T3" s="304"/>
      <c r="U3" s="304"/>
      <c r="V3" s="304"/>
      <c r="W3" s="304"/>
      <c r="X3" s="304"/>
      <c r="Y3" s="304"/>
      <c r="Z3" s="304"/>
      <c r="AA3" s="304"/>
      <c r="AB3" s="304"/>
      <c r="AC3" s="304"/>
      <c r="AD3" s="304"/>
      <c r="AE3" s="304"/>
      <c r="AF3" s="304"/>
      <c r="AG3" s="304"/>
      <c r="AH3" s="304"/>
      <c r="AI3" s="304"/>
      <c r="AU3" s="304"/>
      <c r="BG3" s="304"/>
      <c r="BS3" s="304"/>
      <c r="CE3" s="304"/>
      <c r="CQ3" s="304"/>
      <c r="DD3" s="303"/>
      <c r="DE3" s="303"/>
    </row>
    <row r="4" spans="1:109" s="305" customFormat="1" x14ac:dyDescent="0.15">
      <c r="A4" s="304"/>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W4" s="304"/>
      <c r="CX4" s="304"/>
      <c r="CY4" s="304"/>
      <c r="CZ4" s="304"/>
      <c r="DA4" s="304"/>
      <c r="DB4" s="304"/>
      <c r="DC4" s="304"/>
      <c r="DD4" s="304"/>
      <c r="DE4" s="304"/>
    </row>
    <row r="5" spans="1:109" s="305" customFormat="1" x14ac:dyDescent="0.15">
      <c r="A5" s="304"/>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c r="CG5" s="304"/>
      <c r="CH5" s="304"/>
      <c r="CI5" s="304"/>
      <c r="CJ5" s="304"/>
      <c r="CK5" s="304"/>
      <c r="CL5" s="304"/>
      <c r="CM5" s="304"/>
      <c r="CN5" s="304"/>
      <c r="CO5" s="304"/>
      <c r="CP5" s="304"/>
      <c r="CQ5" s="304"/>
      <c r="CR5" s="304"/>
      <c r="CS5" s="304"/>
      <c r="CT5" s="304"/>
      <c r="CU5" s="304"/>
      <c r="CV5" s="304"/>
      <c r="CW5" s="304"/>
      <c r="CX5" s="304"/>
      <c r="CY5" s="304"/>
      <c r="CZ5" s="304"/>
      <c r="DA5" s="304"/>
      <c r="DB5" s="304"/>
      <c r="DC5" s="304"/>
      <c r="DD5" s="304"/>
      <c r="DE5" s="304"/>
    </row>
    <row r="6" spans="1:109" s="305" customFormat="1" x14ac:dyDescent="0.15">
      <c r="A6" s="304"/>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c r="CF6" s="304"/>
      <c r="CG6" s="304"/>
      <c r="CH6" s="304"/>
      <c r="CI6" s="304"/>
      <c r="CJ6" s="304"/>
      <c r="CK6" s="304"/>
      <c r="CL6" s="304"/>
      <c r="CM6" s="304"/>
      <c r="CN6" s="304"/>
      <c r="CO6" s="304"/>
      <c r="CP6" s="304"/>
      <c r="CQ6" s="304"/>
      <c r="CR6" s="304"/>
      <c r="CS6" s="304"/>
      <c r="CT6" s="304"/>
      <c r="CU6" s="304"/>
      <c r="CV6" s="304"/>
      <c r="CW6" s="304"/>
      <c r="CX6" s="304"/>
      <c r="CY6" s="304"/>
      <c r="CZ6" s="304"/>
      <c r="DA6" s="304"/>
      <c r="DB6" s="304"/>
      <c r="DC6" s="304"/>
      <c r="DD6" s="304"/>
      <c r="DE6" s="304"/>
    </row>
    <row r="7" spans="1:109" s="305" customFormat="1" x14ac:dyDescent="0.15">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c r="CC7" s="304"/>
      <c r="CD7" s="304"/>
      <c r="CE7" s="304"/>
      <c r="CF7" s="304"/>
      <c r="CG7" s="304"/>
      <c r="CH7" s="304"/>
      <c r="CI7" s="304"/>
      <c r="CJ7" s="304"/>
      <c r="CK7" s="304"/>
      <c r="CL7" s="304"/>
      <c r="CM7" s="304"/>
      <c r="CN7" s="304"/>
      <c r="CO7" s="304"/>
      <c r="CP7" s="304"/>
      <c r="CQ7" s="304"/>
      <c r="CR7" s="304"/>
      <c r="CS7" s="304"/>
      <c r="CT7" s="304"/>
      <c r="CU7" s="304"/>
      <c r="CV7" s="304"/>
      <c r="CW7" s="304"/>
      <c r="CX7" s="304"/>
      <c r="CY7" s="304"/>
      <c r="CZ7" s="304"/>
      <c r="DA7" s="304"/>
      <c r="DB7" s="304"/>
      <c r="DC7" s="304"/>
      <c r="DD7" s="304"/>
      <c r="DE7" s="304"/>
    </row>
    <row r="8" spans="1:109" s="305" customFormat="1" x14ac:dyDescent="0.15">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4"/>
      <c r="AP8" s="304"/>
      <c r="AQ8" s="304"/>
      <c r="AR8" s="304"/>
      <c r="AS8" s="304"/>
      <c r="AT8" s="304"/>
      <c r="AU8" s="304"/>
      <c r="AV8" s="304"/>
      <c r="AW8" s="304"/>
      <c r="AX8" s="304"/>
      <c r="AY8" s="304"/>
      <c r="AZ8" s="304"/>
      <c r="BA8" s="304"/>
      <c r="BB8" s="304"/>
      <c r="BC8" s="304"/>
      <c r="BD8" s="304"/>
      <c r="BE8" s="304"/>
      <c r="BF8" s="304"/>
      <c r="BG8" s="304"/>
      <c r="BH8" s="304"/>
      <c r="BI8" s="304"/>
      <c r="BJ8" s="304"/>
      <c r="BK8" s="304"/>
      <c r="BL8" s="304"/>
      <c r="BM8" s="304"/>
      <c r="BN8" s="304"/>
      <c r="BO8" s="304"/>
      <c r="BP8" s="304"/>
      <c r="BQ8" s="304"/>
      <c r="BR8" s="304"/>
      <c r="BS8" s="304"/>
      <c r="BT8" s="304"/>
      <c r="BU8" s="304"/>
      <c r="BV8" s="304"/>
      <c r="BW8" s="304"/>
      <c r="BX8" s="304"/>
      <c r="BY8" s="304"/>
      <c r="BZ8" s="304"/>
      <c r="CA8" s="304"/>
      <c r="CB8" s="304"/>
      <c r="CC8" s="304"/>
      <c r="CD8" s="304"/>
      <c r="CE8" s="304"/>
      <c r="CF8" s="304"/>
      <c r="CG8" s="304"/>
      <c r="CH8" s="304"/>
      <c r="CI8" s="304"/>
      <c r="CJ8" s="304"/>
      <c r="CK8" s="304"/>
      <c r="CL8" s="304"/>
      <c r="CM8" s="304"/>
      <c r="CN8" s="304"/>
      <c r="CO8" s="304"/>
      <c r="CP8" s="304"/>
      <c r="CQ8" s="304"/>
      <c r="CR8" s="304"/>
      <c r="CS8" s="304"/>
      <c r="CT8" s="304"/>
      <c r="CU8" s="304"/>
      <c r="CV8" s="304"/>
      <c r="CW8" s="304"/>
      <c r="CX8" s="304"/>
      <c r="CY8" s="304"/>
      <c r="CZ8" s="304"/>
      <c r="DA8" s="304"/>
      <c r="DB8" s="304"/>
      <c r="DC8" s="304"/>
      <c r="DD8" s="304"/>
      <c r="DE8" s="304"/>
    </row>
    <row r="9" spans="1:109" s="305" customFormat="1" x14ac:dyDescent="0.15">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4"/>
      <c r="BI9" s="304"/>
      <c r="BJ9" s="304"/>
      <c r="BK9" s="304"/>
      <c r="BL9" s="304"/>
      <c r="BM9" s="304"/>
      <c r="BN9" s="304"/>
      <c r="BO9" s="304"/>
      <c r="BP9" s="304"/>
      <c r="BQ9" s="304"/>
      <c r="BR9" s="304"/>
      <c r="BS9" s="304"/>
      <c r="BT9" s="304"/>
      <c r="BU9" s="304"/>
      <c r="BV9" s="304"/>
      <c r="BW9" s="304"/>
      <c r="BX9" s="304"/>
      <c r="BY9" s="304"/>
      <c r="BZ9" s="304"/>
      <c r="CA9" s="304"/>
      <c r="CB9" s="304"/>
      <c r="CC9" s="304"/>
      <c r="CD9" s="304"/>
      <c r="CE9" s="304"/>
      <c r="CF9" s="304"/>
      <c r="CG9" s="304"/>
      <c r="CH9" s="304"/>
      <c r="CI9" s="304"/>
      <c r="CJ9" s="304"/>
      <c r="CK9" s="304"/>
      <c r="CL9" s="304"/>
      <c r="CM9" s="304"/>
      <c r="CN9" s="304"/>
      <c r="CO9" s="304"/>
      <c r="CP9" s="304"/>
      <c r="CQ9" s="304"/>
      <c r="CR9" s="304"/>
      <c r="CS9" s="304"/>
      <c r="CT9" s="304"/>
      <c r="CU9" s="304"/>
      <c r="CV9" s="304"/>
      <c r="CW9" s="304"/>
      <c r="CX9" s="304"/>
      <c r="CY9" s="304"/>
      <c r="CZ9" s="304"/>
      <c r="DA9" s="304"/>
      <c r="DB9" s="304"/>
      <c r="DC9" s="304"/>
      <c r="DD9" s="304"/>
      <c r="DE9" s="304"/>
    </row>
    <row r="10" spans="1:109" s="305" customFormat="1" x14ac:dyDescent="0.15">
      <c r="A10" s="304"/>
      <c r="B10" s="304"/>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M10" s="304"/>
      <c r="AN10" s="304"/>
      <c r="AO10" s="304"/>
      <c r="AP10" s="304"/>
      <c r="AQ10" s="304"/>
      <c r="AR10" s="304"/>
      <c r="AS10" s="304"/>
      <c r="AT10" s="304"/>
      <c r="AU10" s="304"/>
      <c r="AV10" s="304"/>
      <c r="AW10" s="304"/>
      <c r="AX10" s="304"/>
      <c r="AY10" s="304"/>
      <c r="AZ10" s="304"/>
      <c r="BA10" s="304"/>
      <c r="BB10" s="304"/>
      <c r="BC10" s="304"/>
      <c r="BD10" s="304"/>
      <c r="BE10" s="304"/>
      <c r="BF10" s="304"/>
      <c r="BG10" s="304"/>
      <c r="BH10" s="304"/>
      <c r="BI10" s="304"/>
      <c r="BJ10" s="304"/>
      <c r="BK10" s="304"/>
      <c r="BL10" s="304"/>
      <c r="BM10" s="304"/>
      <c r="BN10" s="304"/>
      <c r="BO10" s="304"/>
      <c r="BP10" s="304"/>
      <c r="BQ10" s="304"/>
      <c r="BR10" s="304"/>
      <c r="BS10" s="304"/>
      <c r="BT10" s="304"/>
      <c r="BU10" s="304"/>
      <c r="BV10" s="304"/>
      <c r="BW10" s="304"/>
      <c r="BX10" s="304"/>
      <c r="BY10" s="304"/>
      <c r="BZ10" s="304"/>
      <c r="CA10" s="304"/>
      <c r="CB10" s="304"/>
      <c r="CC10" s="304"/>
      <c r="CD10" s="304"/>
      <c r="CE10" s="304"/>
      <c r="CF10" s="304"/>
      <c r="CG10" s="304"/>
      <c r="CH10" s="304"/>
      <c r="CI10" s="304"/>
      <c r="CJ10" s="304"/>
      <c r="CK10" s="304"/>
      <c r="CL10" s="304"/>
      <c r="CM10" s="304"/>
      <c r="CN10" s="304"/>
      <c r="CO10" s="304"/>
      <c r="CP10" s="304"/>
      <c r="CQ10" s="304"/>
      <c r="CR10" s="304"/>
      <c r="CS10" s="304"/>
      <c r="CT10" s="304"/>
      <c r="CU10" s="304"/>
      <c r="CV10" s="304"/>
      <c r="CW10" s="304"/>
      <c r="CX10" s="304"/>
      <c r="CY10" s="304"/>
      <c r="CZ10" s="304"/>
      <c r="DA10" s="304"/>
      <c r="DB10" s="304"/>
      <c r="DC10" s="304"/>
      <c r="DD10" s="304"/>
      <c r="DE10" s="304"/>
    </row>
    <row r="11" spans="1:109" s="305" customFormat="1" x14ac:dyDescent="0.15">
      <c r="A11" s="304"/>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AX11" s="304"/>
      <c r="AY11" s="304"/>
      <c r="AZ11" s="304"/>
      <c r="BA11" s="304"/>
      <c r="BB11" s="304"/>
      <c r="BC11" s="304"/>
      <c r="BD11" s="304"/>
      <c r="BE11" s="304"/>
      <c r="BF11" s="304"/>
      <c r="BG11" s="304"/>
      <c r="BH11" s="304"/>
      <c r="BI11" s="304"/>
      <c r="BJ11" s="304"/>
      <c r="BK11" s="304"/>
      <c r="BL11" s="304"/>
      <c r="BM11" s="304"/>
      <c r="BN11" s="304"/>
      <c r="BO11" s="304"/>
      <c r="BP11" s="304"/>
      <c r="BQ11" s="304"/>
      <c r="BR11" s="304"/>
      <c r="BS11" s="304"/>
      <c r="BT11" s="304"/>
      <c r="BU11" s="304"/>
      <c r="BV11" s="304"/>
      <c r="BW11" s="304"/>
      <c r="BX11" s="304"/>
      <c r="BY11" s="304"/>
      <c r="BZ11" s="304"/>
      <c r="CA11" s="304"/>
      <c r="CB11" s="304"/>
      <c r="CC11" s="304"/>
      <c r="CD11" s="304"/>
      <c r="CE11" s="304"/>
      <c r="CF11" s="304"/>
      <c r="CG11" s="304"/>
      <c r="CH11" s="304"/>
      <c r="CI11" s="304"/>
      <c r="CJ11" s="304"/>
      <c r="CK11" s="304"/>
      <c r="CL11" s="304"/>
      <c r="CM11" s="304"/>
      <c r="CN11" s="304"/>
      <c r="CO11" s="304"/>
      <c r="CP11" s="304"/>
      <c r="CQ11" s="304"/>
      <c r="CR11" s="304"/>
      <c r="CS11" s="304"/>
      <c r="CT11" s="304"/>
      <c r="CU11" s="304"/>
      <c r="CV11" s="304"/>
      <c r="CW11" s="304"/>
      <c r="CX11" s="304"/>
      <c r="CY11" s="304"/>
      <c r="CZ11" s="304"/>
      <c r="DA11" s="304"/>
      <c r="DB11" s="304"/>
      <c r="DC11" s="304"/>
      <c r="DD11" s="304"/>
      <c r="DE11" s="304"/>
    </row>
    <row r="12" spans="1:109" s="305" customFormat="1" x14ac:dyDescent="0.15">
      <c r="A12" s="304"/>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4"/>
      <c r="AY12" s="304"/>
      <c r="AZ12" s="304"/>
      <c r="BA12" s="304"/>
      <c r="BB12" s="304"/>
      <c r="BC12" s="304"/>
      <c r="BD12" s="304"/>
      <c r="BE12" s="304"/>
      <c r="BF12" s="304"/>
      <c r="BG12" s="304"/>
      <c r="BH12" s="304"/>
      <c r="BI12" s="304"/>
      <c r="BJ12" s="304"/>
      <c r="BK12" s="304"/>
      <c r="BL12" s="304"/>
      <c r="BM12" s="304"/>
      <c r="BN12" s="304"/>
      <c r="BO12" s="304"/>
      <c r="BP12" s="304"/>
      <c r="BQ12" s="304"/>
      <c r="BR12" s="304"/>
      <c r="BS12" s="304"/>
      <c r="BT12" s="304"/>
      <c r="BU12" s="304"/>
      <c r="BV12" s="304"/>
      <c r="BW12" s="304"/>
      <c r="BX12" s="304"/>
      <c r="BY12" s="304"/>
      <c r="BZ12" s="304"/>
      <c r="CA12" s="304"/>
      <c r="CB12" s="304"/>
      <c r="CC12" s="304"/>
      <c r="CD12" s="304"/>
      <c r="CE12" s="304"/>
      <c r="CF12" s="304"/>
      <c r="CG12" s="304"/>
      <c r="CH12" s="304"/>
      <c r="CI12" s="304"/>
      <c r="CJ12" s="304"/>
      <c r="CK12" s="304"/>
      <c r="CL12" s="304"/>
      <c r="CM12" s="304"/>
      <c r="CN12" s="304"/>
      <c r="CO12" s="304"/>
      <c r="CP12" s="304"/>
      <c r="CQ12" s="304"/>
      <c r="CR12" s="304"/>
      <c r="CS12" s="304"/>
      <c r="CT12" s="304"/>
      <c r="CU12" s="304"/>
      <c r="CV12" s="304"/>
      <c r="CW12" s="304"/>
      <c r="CX12" s="304"/>
      <c r="CY12" s="304"/>
      <c r="CZ12" s="304"/>
      <c r="DA12" s="304"/>
      <c r="DB12" s="304"/>
      <c r="DC12" s="304"/>
      <c r="DD12" s="304"/>
      <c r="DE12" s="304"/>
    </row>
    <row r="13" spans="1:109" s="305" customFormat="1" x14ac:dyDescent="0.15">
      <c r="A13" s="304"/>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04"/>
      <c r="BJ13" s="304"/>
      <c r="BK13" s="304"/>
      <c r="BL13" s="304"/>
      <c r="BM13" s="304"/>
      <c r="BN13" s="304"/>
      <c r="BO13" s="304"/>
      <c r="BP13" s="304"/>
      <c r="BQ13" s="304"/>
      <c r="BR13" s="304"/>
      <c r="BS13" s="304"/>
      <c r="BT13" s="304"/>
      <c r="BU13" s="304"/>
      <c r="BV13" s="304"/>
      <c r="BW13" s="304"/>
      <c r="BX13" s="304"/>
      <c r="BY13" s="304"/>
      <c r="BZ13" s="304"/>
      <c r="CA13" s="304"/>
      <c r="CB13" s="304"/>
      <c r="CC13" s="304"/>
      <c r="CD13" s="304"/>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row>
    <row r="14" spans="1:109" s="305" customFormat="1" x14ac:dyDescent="0.15">
      <c r="A14" s="304"/>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4"/>
      <c r="AY14" s="304"/>
      <c r="AZ14" s="304"/>
      <c r="BA14" s="304"/>
      <c r="BB14" s="304"/>
      <c r="BC14" s="304"/>
      <c r="BD14" s="304"/>
      <c r="BE14" s="304"/>
      <c r="BF14" s="304"/>
      <c r="BG14" s="304"/>
      <c r="BH14" s="304"/>
      <c r="BI14" s="304"/>
      <c r="BJ14" s="304"/>
      <c r="BK14" s="304"/>
      <c r="BL14" s="304"/>
      <c r="BM14" s="304"/>
      <c r="BN14" s="304"/>
      <c r="BO14" s="304"/>
      <c r="BP14" s="304"/>
      <c r="BQ14" s="304"/>
      <c r="BR14" s="304"/>
      <c r="BS14" s="304"/>
      <c r="BT14" s="304"/>
      <c r="BU14" s="304"/>
      <c r="BV14" s="304"/>
      <c r="BW14" s="304"/>
      <c r="BX14" s="304"/>
      <c r="BY14" s="304"/>
      <c r="BZ14" s="304"/>
      <c r="CA14" s="304"/>
      <c r="CB14" s="304"/>
      <c r="CC14" s="304"/>
      <c r="CD14" s="304"/>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4"/>
      <c r="DD14" s="304"/>
      <c r="DE14" s="304"/>
    </row>
    <row r="15" spans="1:109" s="305" customFormat="1" x14ac:dyDescent="0.15">
      <c r="A15" s="303"/>
      <c r="B15" s="304"/>
      <c r="C15" s="304"/>
      <c r="D15" s="304"/>
      <c r="E15" s="304"/>
      <c r="F15" s="304"/>
      <c r="G15" s="304"/>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4"/>
      <c r="AY15" s="304"/>
      <c r="AZ15" s="304"/>
      <c r="BA15" s="304"/>
      <c r="BB15" s="304"/>
      <c r="BC15" s="304"/>
      <c r="BD15" s="304"/>
      <c r="BE15" s="304"/>
      <c r="BF15" s="304"/>
      <c r="BG15" s="304"/>
      <c r="BH15" s="304"/>
      <c r="BI15" s="304"/>
      <c r="BJ15" s="304"/>
      <c r="BK15" s="304"/>
      <c r="BL15" s="304"/>
      <c r="BM15" s="304"/>
      <c r="BN15" s="304"/>
      <c r="BO15" s="304"/>
      <c r="BP15" s="304"/>
      <c r="BQ15" s="304"/>
      <c r="BR15" s="304"/>
      <c r="BS15" s="304"/>
      <c r="BT15" s="304"/>
      <c r="BU15" s="304"/>
      <c r="BV15" s="304"/>
      <c r="BW15" s="304"/>
      <c r="BX15" s="304"/>
      <c r="BY15" s="304"/>
      <c r="BZ15" s="304"/>
      <c r="CA15" s="304"/>
      <c r="CB15" s="304"/>
      <c r="CC15" s="304"/>
      <c r="CD15" s="304"/>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4"/>
      <c r="DD15" s="304"/>
      <c r="DE15" s="304"/>
    </row>
    <row r="16" spans="1:109" s="305" customFormat="1" x14ac:dyDescent="0.15">
      <c r="A16" s="303"/>
      <c r="B16" s="304"/>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4"/>
      <c r="AY16" s="304"/>
      <c r="AZ16" s="304"/>
      <c r="BA16" s="304"/>
      <c r="BB16" s="304"/>
      <c r="BC16" s="304"/>
      <c r="BD16" s="304"/>
      <c r="BE16" s="304"/>
      <c r="BF16" s="304"/>
      <c r="BG16" s="304"/>
      <c r="BH16" s="304"/>
      <c r="BI16" s="304"/>
      <c r="BJ16" s="304"/>
      <c r="BK16" s="304"/>
      <c r="BL16" s="304"/>
      <c r="BM16" s="304"/>
      <c r="BN16" s="304"/>
      <c r="BO16" s="304"/>
      <c r="BP16" s="304"/>
      <c r="BQ16" s="304"/>
      <c r="BR16" s="304"/>
      <c r="BS16" s="304"/>
      <c r="BT16" s="304"/>
      <c r="BU16" s="304"/>
      <c r="BV16" s="304"/>
      <c r="BW16" s="304"/>
      <c r="BX16" s="304"/>
      <c r="BY16" s="304"/>
      <c r="BZ16" s="304"/>
      <c r="CA16" s="304"/>
      <c r="CB16" s="304"/>
      <c r="CC16" s="304"/>
      <c r="CD16" s="304"/>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row>
    <row r="17" spans="1:109" s="305" customFormat="1" x14ac:dyDescent="0.15">
      <c r="A17" s="303"/>
      <c r="B17" s="304"/>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304"/>
      <c r="AK17" s="304"/>
      <c r="AL17" s="304"/>
      <c r="AM17" s="304"/>
      <c r="AN17" s="304"/>
      <c r="AO17" s="304"/>
      <c r="AP17" s="304"/>
      <c r="AQ17" s="304"/>
      <c r="AR17" s="304"/>
      <c r="AS17" s="304"/>
      <c r="AT17" s="304"/>
      <c r="AU17" s="304"/>
      <c r="AV17" s="304"/>
      <c r="AW17" s="304"/>
      <c r="AX17" s="304"/>
      <c r="AY17" s="304"/>
      <c r="AZ17" s="304"/>
      <c r="BA17" s="304"/>
      <c r="BB17" s="304"/>
      <c r="BC17" s="304"/>
      <c r="BD17" s="304"/>
      <c r="BE17" s="304"/>
      <c r="BF17" s="304"/>
      <c r="BG17" s="304"/>
      <c r="BH17" s="304"/>
      <c r="BI17" s="304"/>
      <c r="BJ17" s="304"/>
      <c r="BK17" s="304"/>
      <c r="BL17" s="304"/>
      <c r="BM17" s="304"/>
      <c r="BN17" s="304"/>
      <c r="BO17" s="304"/>
      <c r="BP17" s="304"/>
      <c r="BQ17" s="304"/>
      <c r="BR17" s="304"/>
      <c r="BS17" s="304"/>
      <c r="BT17" s="304"/>
      <c r="BU17" s="304"/>
      <c r="BV17" s="304"/>
      <c r="BW17" s="304"/>
      <c r="BX17" s="304"/>
      <c r="BY17" s="304"/>
      <c r="BZ17" s="304"/>
      <c r="CA17" s="304"/>
      <c r="CB17" s="304"/>
      <c r="CC17" s="304"/>
      <c r="CD17" s="304"/>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row>
    <row r="18" spans="1:109" s="305" customFormat="1" x14ac:dyDescent="0.15">
      <c r="A18" s="303"/>
      <c r="B18" s="304"/>
      <c r="C18" s="304"/>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4"/>
      <c r="AK18" s="304"/>
      <c r="AL18" s="304"/>
      <c r="AM18" s="304"/>
      <c r="AN18" s="304"/>
      <c r="AO18" s="304"/>
      <c r="AP18" s="304"/>
      <c r="AQ18" s="304"/>
      <c r="AR18" s="304"/>
      <c r="AS18" s="304"/>
      <c r="AT18" s="304"/>
      <c r="AU18" s="304"/>
      <c r="AV18" s="304"/>
      <c r="AW18" s="304"/>
      <c r="AX18" s="304"/>
      <c r="AY18" s="304"/>
      <c r="AZ18" s="304"/>
      <c r="BA18" s="304"/>
      <c r="BB18" s="304"/>
      <c r="BC18" s="304"/>
      <c r="BD18" s="304"/>
      <c r="BE18" s="304"/>
      <c r="BF18" s="304"/>
      <c r="BG18" s="304"/>
      <c r="BH18" s="304"/>
      <c r="BI18" s="304"/>
      <c r="BJ18" s="304"/>
      <c r="BK18" s="304"/>
      <c r="BL18" s="304"/>
      <c r="BM18" s="304"/>
      <c r="BN18" s="304"/>
      <c r="BO18" s="304"/>
      <c r="BP18" s="304"/>
      <c r="BQ18" s="304"/>
      <c r="BR18" s="304"/>
      <c r="BS18" s="304"/>
      <c r="BT18" s="304"/>
      <c r="BU18" s="304"/>
      <c r="BV18" s="304"/>
      <c r="BW18" s="304"/>
      <c r="BX18" s="304"/>
      <c r="BY18" s="304"/>
      <c r="BZ18" s="304"/>
      <c r="CA18" s="304"/>
      <c r="CB18" s="304"/>
      <c r="CC18" s="304"/>
      <c r="CD18" s="304"/>
      <c r="CE18" s="304"/>
      <c r="CF18" s="304"/>
      <c r="CG18" s="304"/>
      <c r="CH18" s="304"/>
      <c r="CI18" s="304"/>
      <c r="CJ18" s="304"/>
      <c r="CK18" s="304"/>
      <c r="CL18" s="304"/>
      <c r="CM18" s="304"/>
      <c r="CN18" s="304"/>
      <c r="CO18" s="304"/>
      <c r="CP18" s="304"/>
      <c r="CQ18" s="304"/>
      <c r="CR18" s="304"/>
      <c r="CS18" s="304"/>
      <c r="CT18" s="304"/>
      <c r="CU18" s="304"/>
      <c r="CV18" s="304"/>
      <c r="CW18" s="304"/>
      <c r="CX18" s="304"/>
      <c r="CY18" s="304"/>
      <c r="CZ18" s="304"/>
      <c r="DA18" s="304"/>
      <c r="DB18" s="304"/>
      <c r="DC18" s="304"/>
      <c r="DD18" s="304"/>
      <c r="DE18" s="304"/>
    </row>
    <row r="19" spans="1:109" x14ac:dyDescent="0.15">
      <c r="DD19" s="303"/>
      <c r="DE19" s="303"/>
    </row>
    <row r="20" spans="1:109" x14ac:dyDescent="0.15">
      <c r="DD20" s="303"/>
      <c r="DE20" s="303"/>
    </row>
    <row r="21" spans="1:109" ht="17.25" customHeight="1" x14ac:dyDescent="0.15">
      <c r="B21" s="306"/>
      <c r="C21" s="307"/>
      <c r="D21" s="307"/>
      <c r="E21" s="307"/>
      <c r="F21" s="307"/>
      <c r="G21" s="307"/>
      <c r="H21" s="307"/>
      <c r="I21" s="307"/>
      <c r="J21" s="307"/>
      <c r="K21" s="307"/>
      <c r="L21" s="307"/>
      <c r="M21" s="307"/>
      <c r="N21" s="308"/>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8"/>
      <c r="AU21" s="307"/>
      <c r="AV21" s="307"/>
      <c r="AW21" s="307"/>
      <c r="AX21" s="307"/>
      <c r="AY21" s="307"/>
      <c r="AZ21" s="307"/>
      <c r="BA21" s="307"/>
      <c r="BB21" s="307"/>
      <c r="BC21" s="307"/>
      <c r="BD21" s="307"/>
      <c r="BE21" s="307"/>
      <c r="BF21" s="308"/>
      <c r="BG21" s="307"/>
      <c r="BH21" s="307"/>
      <c r="BI21" s="307"/>
      <c r="BJ21" s="307"/>
      <c r="BK21" s="307"/>
      <c r="BL21" s="307"/>
      <c r="BM21" s="307"/>
      <c r="BN21" s="307"/>
      <c r="BO21" s="307"/>
      <c r="BP21" s="307"/>
      <c r="BQ21" s="307"/>
      <c r="BR21" s="308"/>
      <c r="BS21" s="307"/>
      <c r="BT21" s="307"/>
      <c r="BU21" s="307"/>
      <c r="BV21" s="307"/>
      <c r="BW21" s="307"/>
      <c r="BX21" s="307"/>
      <c r="BY21" s="307"/>
      <c r="BZ21" s="307"/>
      <c r="CA21" s="307"/>
      <c r="CB21" s="307"/>
      <c r="CC21" s="307"/>
      <c r="CD21" s="308"/>
      <c r="CE21" s="307"/>
      <c r="CF21" s="307"/>
      <c r="CG21" s="307"/>
      <c r="CH21" s="307"/>
      <c r="CI21" s="307"/>
      <c r="CJ21" s="307"/>
      <c r="CK21" s="307"/>
      <c r="CL21" s="307"/>
      <c r="CM21" s="307"/>
      <c r="CN21" s="307"/>
      <c r="CO21" s="307"/>
      <c r="CP21" s="308"/>
      <c r="CQ21" s="307"/>
      <c r="CR21" s="307"/>
      <c r="CS21" s="307"/>
      <c r="CT21" s="307"/>
      <c r="CU21" s="307"/>
      <c r="CV21" s="307"/>
      <c r="CW21" s="307"/>
      <c r="CX21" s="307"/>
      <c r="CY21" s="307"/>
      <c r="CZ21" s="307"/>
      <c r="DA21" s="307"/>
      <c r="DB21" s="308"/>
      <c r="DC21" s="307"/>
      <c r="DD21" s="309"/>
      <c r="DE21" s="303"/>
    </row>
    <row r="22" spans="1:109" ht="17.25" customHeight="1" x14ac:dyDescent="0.15">
      <c r="B22" s="310"/>
    </row>
    <row r="23" spans="1:109" x14ac:dyDescent="0.15">
      <c r="B23" s="310"/>
    </row>
    <row r="24" spans="1:109" x14ac:dyDescent="0.15">
      <c r="B24" s="310"/>
    </row>
    <row r="25" spans="1:109" x14ac:dyDescent="0.15">
      <c r="B25" s="310"/>
    </row>
    <row r="26" spans="1:109" x14ac:dyDescent="0.15">
      <c r="B26" s="310"/>
    </row>
    <row r="27" spans="1:109" x14ac:dyDescent="0.15">
      <c r="B27" s="310"/>
    </row>
    <row r="28" spans="1:109" x14ac:dyDescent="0.15">
      <c r="B28" s="310"/>
    </row>
    <row r="29" spans="1:109" x14ac:dyDescent="0.15">
      <c r="B29" s="310"/>
    </row>
    <row r="30" spans="1:109" x14ac:dyDescent="0.15">
      <c r="B30" s="310"/>
    </row>
    <row r="31" spans="1:109" x14ac:dyDescent="0.15">
      <c r="B31" s="310"/>
    </row>
    <row r="32" spans="1:109" x14ac:dyDescent="0.15">
      <c r="B32" s="310"/>
    </row>
    <row r="33" spans="2:109" x14ac:dyDescent="0.15">
      <c r="B33" s="310"/>
    </row>
    <row r="34" spans="2:109" x14ac:dyDescent="0.15">
      <c r="B34" s="310"/>
    </row>
    <row r="35" spans="2:109" x14ac:dyDescent="0.15">
      <c r="B35" s="310"/>
    </row>
    <row r="36" spans="2:109" x14ac:dyDescent="0.15">
      <c r="B36" s="310"/>
    </row>
    <row r="37" spans="2:109" x14ac:dyDescent="0.15">
      <c r="B37" s="310"/>
    </row>
    <row r="38" spans="2:109" x14ac:dyDescent="0.15">
      <c r="B38" s="310"/>
    </row>
    <row r="39" spans="2:109" x14ac:dyDescent="0.15">
      <c r="B39" s="312"/>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313"/>
      <c r="AK39" s="313"/>
      <c r="AL39" s="313"/>
      <c r="AM39" s="313"/>
      <c r="AN39" s="313"/>
      <c r="AO39" s="313"/>
      <c r="AP39" s="313"/>
      <c r="AQ39" s="313"/>
      <c r="AR39" s="313"/>
      <c r="AS39" s="313"/>
      <c r="AT39" s="313"/>
      <c r="AU39" s="313"/>
      <c r="AV39" s="313"/>
      <c r="AW39" s="313"/>
      <c r="AX39" s="313"/>
      <c r="AY39" s="313"/>
      <c r="AZ39" s="313"/>
      <c r="BA39" s="313"/>
      <c r="BB39" s="313"/>
      <c r="BC39" s="313"/>
      <c r="BD39" s="313"/>
      <c r="BE39" s="313"/>
      <c r="BF39" s="313"/>
      <c r="BG39" s="313"/>
      <c r="BH39" s="313"/>
      <c r="BI39" s="313"/>
      <c r="BJ39" s="313"/>
      <c r="BK39" s="313"/>
      <c r="BL39" s="313"/>
      <c r="BM39" s="313"/>
      <c r="BN39" s="313"/>
      <c r="BO39" s="313"/>
      <c r="BP39" s="313"/>
      <c r="BQ39" s="313"/>
      <c r="BR39" s="313"/>
      <c r="BS39" s="313"/>
      <c r="BT39" s="313"/>
      <c r="BU39" s="313"/>
      <c r="BV39" s="313"/>
      <c r="BW39" s="313"/>
      <c r="BX39" s="313"/>
      <c r="BY39" s="313"/>
      <c r="BZ39" s="313"/>
      <c r="CA39" s="313"/>
      <c r="CB39" s="313"/>
      <c r="CC39" s="313"/>
      <c r="CD39" s="313"/>
      <c r="CE39" s="313"/>
      <c r="CF39" s="313"/>
      <c r="CG39" s="313"/>
      <c r="CH39" s="313"/>
      <c r="CI39" s="313"/>
      <c r="CJ39" s="313"/>
      <c r="CK39" s="313"/>
      <c r="CL39" s="313"/>
      <c r="CM39" s="313"/>
      <c r="CN39" s="313"/>
      <c r="CO39" s="313"/>
      <c r="CP39" s="313"/>
      <c r="CQ39" s="313"/>
      <c r="CR39" s="313"/>
      <c r="CS39" s="313"/>
      <c r="CT39" s="313"/>
      <c r="CU39" s="313"/>
      <c r="CV39" s="313"/>
      <c r="CW39" s="313"/>
      <c r="CX39" s="313"/>
      <c r="CY39" s="313"/>
      <c r="CZ39" s="313"/>
      <c r="DA39" s="313"/>
      <c r="DB39" s="313"/>
      <c r="DC39" s="313"/>
      <c r="DD39" s="314"/>
    </row>
    <row r="40" spans="2:109" x14ac:dyDescent="0.15">
      <c r="B40" s="315"/>
      <c r="DD40" s="315"/>
      <c r="DE40" s="303"/>
    </row>
    <row r="41" spans="2:109" ht="17.25" x14ac:dyDescent="0.15">
      <c r="B41" s="316" t="s">
        <v>530</v>
      </c>
      <c r="C41" s="307"/>
      <c r="D41" s="307"/>
      <c r="E41" s="307"/>
      <c r="F41" s="307"/>
      <c r="G41" s="307"/>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c r="AG41" s="307"/>
      <c r="AH41" s="307"/>
      <c r="AI41" s="307"/>
      <c r="AJ41" s="307"/>
      <c r="AK41" s="307"/>
      <c r="AL41" s="307"/>
      <c r="AM41" s="307"/>
      <c r="AN41" s="307"/>
      <c r="AO41" s="307"/>
      <c r="AP41" s="307"/>
      <c r="AQ41" s="307"/>
      <c r="AR41" s="307"/>
      <c r="AS41" s="307"/>
      <c r="AT41" s="307"/>
      <c r="AU41" s="307"/>
      <c r="AV41" s="307"/>
      <c r="AW41" s="307"/>
      <c r="AX41" s="307"/>
      <c r="AY41" s="307"/>
      <c r="AZ41" s="307"/>
      <c r="BA41" s="307"/>
      <c r="BB41" s="307"/>
      <c r="BC41" s="307"/>
      <c r="BD41" s="307"/>
      <c r="BE41" s="307"/>
      <c r="BF41" s="307"/>
      <c r="BG41" s="307"/>
      <c r="BH41" s="307"/>
      <c r="BI41" s="307"/>
      <c r="BJ41" s="307"/>
      <c r="BK41" s="307"/>
      <c r="BL41" s="307"/>
      <c r="BM41" s="307"/>
      <c r="BN41" s="307"/>
      <c r="BO41" s="307"/>
      <c r="BP41" s="307"/>
      <c r="BQ41" s="307"/>
      <c r="BR41" s="307"/>
      <c r="BS41" s="307"/>
      <c r="BT41" s="307"/>
      <c r="BU41" s="307"/>
      <c r="BV41" s="307"/>
      <c r="BW41" s="307"/>
      <c r="BX41" s="307"/>
      <c r="BY41" s="307"/>
      <c r="BZ41" s="307"/>
      <c r="CA41" s="307"/>
      <c r="CB41" s="307"/>
      <c r="CC41" s="307"/>
      <c r="CD41" s="307"/>
      <c r="CE41" s="307"/>
      <c r="CF41" s="307"/>
      <c r="CG41" s="307"/>
      <c r="CH41" s="307"/>
      <c r="CI41" s="307"/>
      <c r="CJ41" s="307"/>
      <c r="CK41" s="307"/>
      <c r="CL41" s="307"/>
      <c r="CM41" s="307"/>
      <c r="CN41" s="307"/>
      <c r="CO41" s="307"/>
      <c r="CP41" s="307"/>
      <c r="CQ41" s="307"/>
      <c r="CR41" s="307"/>
      <c r="CS41" s="307"/>
      <c r="CT41" s="307"/>
      <c r="CU41" s="307"/>
      <c r="CV41" s="307"/>
      <c r="CW41" s="307"/>
      <c r="CX41" s="307"/>
      <c r="CY41" s="307"/>
      <c r="CZ41" s="307"/>
      <c r="DA41" s="307"/>
      <c r="DB41" s="307"/>
      <c r="DC41" s="307"/>
      <c r="DD41" s="309"/>
    </row>
    <row r="42" spans="2:109" x14ac:dyDescent="0.15">
      <c r="B42" s="310"/>
      <c r="G42" s="317"/>
      <c r="I42" s="318"/>
      <c r="J42" s="318"/>
      <c r="K42" s="318"/>
      <c r="AM42" s="317"/>
      <c r="AN42" s="317" t="s">
        <v>531</v>
      </c>
      <c r="AP42" s="318"/>
      <c r="AQ42" s="318"/>
      <c r="AR42" s="318"/>
      <c r="AY42" s="317"/>
      <c r="BA42" s="318"/>
      <c r="BB42" s="318"/>
      <c r="BC42" s="318"/>
      <c r="BK42" s="317"/>
      <c r="BM42" s="318"/>
      <c r="BN42" s="318"/>
      <c r="BO42" s="318"/>
      <c r="BW42" s="317"/>
      <c r="BY42" s="318"/>
      <c r="BZ42" s="318"/>
      <c r="CA42" s="318"/>
      <c r="CI42" s="317"/>
      <c r="CK42" s="318"/>
      <c r="CL42" s="318"/>
      <c r="CM42" s="318"/>
      <c r="CU42" s="317"/>
      <c r="CW42" s="318"/>
      <c r="CX42" s="318"/>
      <c r="CY42" s="318"/>
    </row>
    <row r="43" spans="2:109" ht="13.5" customHeight="1" x14ac:dyDescent="0.15">
      <c r="B43" s="310"/>
      <c r="AN43" s="1115" t="s">
        <v>532</v>
      </c>
      <c r="AO43" s="1116"/>
      <c r="AP43" s="1116"/>
      <c r="AQ43" s="1116"/>
      <c r="AR43" s="1116"/>
      <c r="AS43" s="1116"/>
      <c r="AT43" s="1116"/>
      <c r="AU43" s="1116"/>
      <c r="AV43" s="1116"/>
      <c r="AW43" s="1116"/>
      <c r="AX43" s="1116"/>
      <c r="AY43" s="1116"/>
      <c r="AZ43" s="1116"/>
      <c r="BA43" s="1116"/>
      <c r="BB43" s="1116"/>
      <c r="BC43" s="1116"/>
      <c r="BD43" s="1116"/>
      <c r="BE43" s="1116"/>
      <c r="BF43" s="1116"/>
      <c r="BG43" s="1116"/>
      <c r="BH43" s="1116"/>
      <c r="BI43" s="1116"/>
      <c r="BJ43" s="1116"/>
      <c r="BK43" s="1116"/>
      <c r="BL43" s="1116"/>
      <c r="BM43" s="1116"/>
      <c r="BN43" s="1116"/>
      <c r="BO43" s="1116"/>
      <c r="BP43" s="1116"/>
      <c r="BQ43" s="1116"/>
      <c r="BR43" s="1116"/>
      <c r="BS43" s="1116"/>
      <c r="BT43" s="1116"/>
      <c r="BU43" s="1116"/>
      <c r="BV43" s="1116"/>
      <c r="BW43" s="1116"/>
      <c r="BX43" s="1116"/>
      <c r="BY43" s="1116"/>
      <c r="BZ43" s="1116"/>
      <c r="CA43" s="1116"/>
      <c r="CB43" s="1116"/>
      <c r="CC43" s="1116"/>
      <c r="CD43" s="1116"/>
      <c r="CE43" s="1116"/>
      <c r="CF43" s="1116"/>
      <c r="CG43" s="1116"/>
      <c r="CH43" s="1116"/>
      <c r="CI43" s="1116"/>
      <c r="CJ43" s="1116"/>
      <c r="CK43" s="1116"/>
      <c r="CL43" s="1116"/>
      <c r="CM43" s="1116"/>
      <c r="CN43" s="1116"/>
      <c r="CO43" s="1116"/>
      <c r="CP43" s="1116"/>
      <c r="CQ43" s="1116"/>
      <c r="CR43" s="1116"/>
      <c r="CS43" s="1116"/>
      <c r="CT43" s="1116"/>
      <c r="CU43" s="1116"/>
      <c r="CV43" s="1116"/>
      <c r="CW43" s="1116"/>
      <c r="CX43" s="1116"/>
      <c r="CY43" s="1116"/>
      <c r="CZ43" s="1116"/>
      <c r="DA43" s="1116"/>
      <c r="DB43" s="1116"/>
      <c r="DC43" s="1117"/>
    </row>
    <row r="44" spans="2:109" x14ac:dyDescent="0.15">
      <c r="B44" s="310"/>
      <c r="AN44" s="1118"/>
      <c r="AO44" s="1119"/>
      <c r="AP44" s="1119"/>
      <c r="AQ44" s="1119"/>
      <c r="AR44" s="1119"/>
      <c r="AS44" s="1119"/>
      <c r="AT44" s="1119"/>
      <c r="AU44" s="1119"/>
      <c r="AV44" s="1119"/>
      <c r="AW44" s="1119"/>
      <c r="AX44" s="1119"/>
      <c r="AY44" s="1119"/>
      <c r="AZ44" s="1119"/>
      <c r="BA44" s="1119"/>
      <c r="BB44" s="1119"/>
      <c r="BC44" s="1119"/>
      <c r="BD44" s="1119"/>
      <c r="BE44" s="1119"/>
      <c r="BF44" s="1119"/>
      <c r="BG44" s="1119"/>
      <c r="BH44" s="1119"/>
      <c r="BI44" s="1119"/>
      <c r="BJ44" s="1119"/>
      <c r="BK44" s="1119"/>
      <c r="BL44" s="1119"/>
      <c r="BM44" s="1119"/>
      <c r="BN44" s="1119"/>
      <c r="BO44" s="1119"/>
      <c r="BP44" s="1119"/>
      <c r="BQ44" s="1119"/>
      <c r="BR44" s="1119"/>
      <c r="BS44" s="1119"/>
      <c r="BT44" s="1119"/>
      <c r="BU44" s="1119"/>
      <c r="BV44" s="1119"/>
      <c r="BW44" s="1119"/>
      <c r="BX44" s="1119"/>
      <c r="BY44" s="1119"/>
      <c r="BZ44" s="1119"/>
      <c r="CA44" s="1119"/>
      <c r="CB44" s="1119"/>
      <c r="CC44" s="1119"/>
      <c r="CD44" s="1119"/>
      <c r="CE44" s="1119"/>
      <c r="CF44" s="1119"/>
      <c r="CG44" s="1119"/>
      <c r="CH44" s="1119"/>
      <c r="CI44" s="1119"/>
      <c r="CJ44" s="1119"/>
      <c r="CK44" s="1119"/>
      <c r="CL44" s="1119"/>
      <c r="CM44" s="1119"/>
      <c r="CN44" s="1119"/>
      <c r="CO44" s="1119"/>
      <c r="CP44" s="1119"/>
      <c r="CQ44" s="1119"/>
      <c r="CR44" s="1119"/>
      <c r="CS44" s="1119"/>
      <c r="CT44" s="1119"/>
      <c r="CU44" s="1119"/>
      <c r="CV44" s="1119"/>
      <c r="CW44" s="1119"/>
      <c r="CX44" s="1119"/>
      <c r="CY44" s="1119"/>
      <c r="CZ44" s="1119"/>
      <c r="DA44" s="1119"/>
      <c r="DB44" s="1119"/>
      <c r="DC44" s="1120"/>
    </row>
    <row r="45" spans="2:109" x14ac:dyDescent="0.15">
      <c r="B45" s="310"/>
      <c r="AN45" s="1118"/>
      <c r="AO45" s="1119"/>
      <c r="AP45" s="1119"/>
      <c r="AQ45" s="1119"/>
      <c r="AR45" s="1119"/>
      <c r="AS45" s="1119"/>
      <c r="AT45" s="1119"/>
      <c r="AU45" s="1119"/>
      <c r="AV45" s="1119"/>
      <c r="AW45" s="1119"/>
      <c r="AX45" s="1119"/>
      <c r="AY45" s="1119"/>
      <c r="AZ45" s="1119"/>
      <c r="BA45" s="1119"/>
      <c r="BB45" s="1119"/>
      <c r="BC45" s="1119"/>
      <c r="BD45" s="1119"/>
      <c r="BE45" s="1119"/>
      <c r="BF45" s="1119"/>
      <c r="BG45" s="1119"/>
      <c r="BH45" s="1119"/>
      <c r="BI45" s="1119"/>
      <c r="BJ45" s="1119"/>
      <c r="BK45" s="1119"/>
      <c r="BL45" s="1119"/>
      <c r="BM45" s="1119"/>
      <c r="BN45" s="1119"/>
      <c r="BO45" s="1119"/>
      <c r="BP45" s="1119"/>
      <c r="BQ45" s="1119"/>
      <c r="BR45" s="1119"/>
      <c r="BS45" s="1119"/>
      <c r="BT45" s="1119"/>
      <c r="BU45" s="1119"/>
      <c r="BV45" s="1119"/>
      <c r="BW45" s="1119"/>
      <c r="BX45" s="1119"/>
      <c r="BY45" s="1119"/>
      <c r="BZ45" s="1119"/>
      <c r="CA45" s="1119"/>
      <c r="CB45" s="1119"/>
      <c r="CC45" s="1119"/>
      <c r="CD45" s="1119"/>
      <c r="CE45" s="1119"/>
      <c r="CF45" s="1119"/>
      <c r="CG45" s="1119"/>
      <c r="CH45" s="1119"/>
      <c r="CI45" s="1119"/>
      <c r="CJ45" s="1119"/>
      <c r="CK45" s="1119"/>
      <c r="CL45" s="1119"/>
      <c r="CM45" s="1119"/>
      <c r="CN45" s="1119"/>
      <c r="CO45" s="1119"/>
      <c r="CP45" s="1119"/>
      <c r="CQ45" s="1119"/>
      <c r="CR45" s="1119"/>
      <c r="CS45" s="1119"/>
      <c r="CT45" s="1119"/>
      <c r="CU45" s="1119"/>
      <c r="CV45" s="1119"/>
      <c r="CW45" s="1119"/>
      <c r="CX45" s="1119"/>
      <c r="CY45" s="1119"/>
      <c r="CZ45" s="1119"/>
      <c r="DA45" s="1119"/>
      <c r="DB45" s="1119"/>
      <c r="DC45" s="1120"/>
    </row>
    <row r="46" spans="2:109" x14ac:dyDescent="0.15">
      <c r="B46" s="310"/>
      <c r="AN46" s="1118"/>
      <c r="AO46" s="1119"/>
      <c r="AP46" s="1119"/>
      <c r="AQ46" s="1119"/>
      <c r="AR46" s="1119"/>
      <c r="AS46" s="1119"/>
      <c r="AT46" s="1119"/>
      <c r="AU46" s="1119"/>
      <c r="AV46" s="1119"/>
      <c r="AW46" s="1119"/>
      <c r="AX46" s="1119"/>
      <c r="AY46" s="1119"/>
      <c r="AZ46" s="1119"/>
      <c r="BA46" s="1119"/>
      <c r="BB46" s="1119"/>
      <c r="BC46" s="1119"/>
      <c r="BD46" s="1119"/>
      <c r="BE46" s="1119"/>
      <c r="BF46" s="1119"/>
      <c r="BG46" s="1119"/>
      <c r="BH46" s="1119"/>
      <c r="BI46" s="1119"/>
      <c r="BJ46" s="1119"/>
      <c r="BK46" s="1119"/>
      <c r="BL46" s="1119"/>
      <c r="BM46" s="1119"/>
      <c r="BN46" s="1119"/>
      <c r="BO46" s="1119"/>
      <c r="BP46" s="1119"/>
      <c r="BQ46" s="1119"/>
      <c r="BR46" s="1119"/>
      <c r="BS46" s="1119"/>
      <c r="BT46" s="1119"/>
      <c r="BU46" s="1119"/>
      <c r="BV46" s="1119"/>
      <c r="BW46" s="1119"/>
      <c r="BX46" s="1119"/>
      <c r="BY46" s="1119"/>
      <c r="BZ46" s="1119"/>
      <c r="CA46" s="1119"/>
      <c r="CB46" s="1119"/>
      <c r="CC46" s="1119"/>
      <c r="CD46" s="1119"/>
      <c r="CE46" s="1119"/>
      <c r="CF46" s="1119"/>
      <c r="CG46" s="1119"/>
      <c r="CH46" s="1119"/>
      <c r="CI46" s="1119"/>
      <c r="CJ46" s="1119"/>
      <c r="CK46" s="1119"/>
      <c r="CL46" s="1119"/>
      <c r="CM46" s="1119"/>
      <c r="CN46" s="1119"/>
      <c r="CO46" s="1119"/>
      <c r="CP46" s="1119"/>
      <c r="CQ46" s="1119"/>
      <c r="CR46" s="1119"/>
      <c r="CS46" s="1119"/>
      <c r="CT46" s="1119"/>
      <c r="CU46" s="1119"/>
      <c r="CV46" s="1119"/>
      <c r="CW46" s="1119"/>
      <c r="CX46" s="1119"/>
      <c r="CY46" s="1119"/>
      <c r="CZ46" s="1119"/>
      <c r="DA46" s="1119"/>
      <c r="DB46" s="1119"/>
      <c r="DC46" s="1120"/>
    </row>
    <row r="47" spans="2:109" x14ac:dyDescent="0.15">
      <c r="B47" s="310"/>
      <c r="AN47" s="1121"/>
      <c r="AO47" s="1122"/>
      <c r="AP47" s="1122"/>
      <c r="AQ47" s="1122"/>
      <c r="AR47" s="1122"/>
      <c r="AS47" s="1122"/>
      <c r="AT47" s="1122"/>
      <c r="AU47" s="1122"/>
      <c r="AV47" s="1122"/>
      <c r="AW47" s="1122"/>
      <c r="AX47" s="1122"/>
      <c r="AY47" s="1122"/>
      <c r="AZ47" s="1122"/>
      <c r="BA47" s="1122"/>
      <c r="BB47" s="1122"/>
      <c r="BC47" s="1122"/>
      <c r="BD47" s="1122"/>
      <c r="BE47" s="1122"/>
      <c r="BF47" s="1122"/>
      <c r="BG47" s="1122"/>
      <c r="BH47" s="1122"/>
      <c r="BI47" s="1122"/>
      <c r="BJ47" s="1122"/>
      <c r="BK47" s="1122"/>
      <c r="BL47" s="1122"/>
      <c r="BM47" s="1122"/>
      <c r="BN47" s="1122"/>
      <c r="BO47" s="1122"/>
      <c r="BP47" s="1122"/>
      <c r="BQ47" s="1122"/>
      <c r="BR47" s="1122"/>
      <c r="BS47" s="1122"/>
      <c r="BT47" s="1122"/>
      <c r="BU47" s="1122"/>
      <c r="BV47" s="1122"/>
      <c r="BW47" s="1122"/>
      <c r="BX47" s="1122"/>
      <c r="BY47" s="1122"/>
      <c r="BZ47" s="1122"/>
      <c r="CA47" s="1122"/>
      <c r="CB47" s="1122"/>
      <c r="CC47" s="1122"/>
      <c r="CD47" s="1122"/>
      <c r="CE47" s="1122"/>
      <c r="CF47" s="1122"/>
      <c r="CG47" s="1122"/>
      <c r="CH47" s="1122"/>
      <c r="CI47" s="1122"/>
      <c r="CJ47" s="1122"/>
      <c r="CK47" s="1122"/>
      <c r="CL47" s="1122"/>
      <c r="CM47" s="1122"/>
      <c r="CN47" s="1122"/>
      <c r="CO47" s="1122"/>
      <c r="CP47" s="1122"/>
      <c r="CQ47" s="1122"/>
      <c r="CR47" s="1122"/>
      <c r="CS47" s="1122"/>
      <c r="CT47" s="1122"/>
      <c r="CU47" s="1122"/>
      <c r="CV47" s="1122"/>
      <c r="CW47" s="1122"/>
      <c r="CX47" s="1122"/>
      <c r="CY47" s="1122"/>
      <c r="CZ47" s="1122"/>
      <c r="DA47" s="1122"/>
      <c r="DB47" s="1122"/>
      <c r="DC47" s="1123"/>
    </row>
    <row r="48" spans="2:109" x14ac:dyDescent="0.15">
      <c r="B48" s="310"/>
      <c r="H48" s="319"/>
      <c r="I48" s="319"/>
      <c r="J48" s="319"/>
      <c r="AN48" s="319"/>
      <c r="AO48" s="319"/>
      <c r="AP48" s="319"/>
      <c r="AZ48" s="319"/>
      <c r="BA48" s="319"/>
      <c r="BB48" s="319"/>
      <c r="BL48" s="319"/>
      <c r="BM48" s="319"/>
      <c r="BN48" s="319"/>
      <c r="BX48" s="319"/>
      <c r="BY48" s="319"/>
      <c r="BZ48" s="319"/>
      <c r="CJ48" s="319"/>
      <c r="CK48" s="319"/>
      <c r="CL48" s="319"/>
      <c r="CV48" s="319"/>
      <c r="CW48" s="319"/>
      <c r="CX48" s="319"/>
    </row>
    <row r="49" spans="1:109" x14ac:dyDescent="0.15">
      <c r="B49" s="310"/>
      <c r="AN49" s="303" t="s">
        <v>533</v>
      </c>
    </row>
    <row r="50" spans="1:109" x14ac:dyDescent="0.15">
      <c r="B50" s="310"/>
      <c r="G50" s="1109"/>
      <c r="H50" s="1109"/>
      <c r="I50" s="1109"/>
      <c r="J50" s="1109"/>
      <c r="K50" s="320"/>
      <c r="L50" s="320"/>
      <c r="M50" s="321"/>
      <c r="N50" s="321"/>
      <c r="AN50" s="1112"/>
      <c r="AO50" s="1113"/>
      <c r="AP50" s="1113"/>
      <c r="AQ50" s="1113"/>
      <c r="AR50" s="1113"/>
      <c r="AS50" s="1113"/>
      <c r="AT50" s="1113"/>
      <c r="AU50" s="1113"/>
      <c r="AV50" s="1113"/>
      <c r="AW50" s="1113"/>
      <c r="AX50" s="1113"/>
      <c r="AY50" s="1113"/>
      <c r="AZ50" s="1113"/>
      <c r="BA50" s="1113"/>
      <c r="BB50" s="1113"/>
      <c r="BC50" s="1113"/>
      <c r="BD50" s="1113"/>
      <c r="BE50" s="1113"/>
      <c r="BF50" s="1113"/>
      <c r="BG50" s="1113"/>
      <c r="BH50" s="1113"/>
      <c r="BI50" s="1113"/>
      <c r="BJ50" s="1113"/>
      <c r="BK50" s="1113"/>
      <c r="BL50" s="1113"/>
      <c r="BM50" s="1113"/>
      <c r="BN50" s="1113"/>
      <c r="BO50" s="1114"/>
      <c r="BP50" s="1108" t="s">
        <v>520</v>
      </c>
      <c r="BQ50" s="1108"/>
      <c r="BR50" s="1108"/>
      <c r="BS50" s="1108"/>
      <c r="BT50" s="1108"/>
      <c r="BU50" s="1108"/>
      <c r="BV50" s="1108"/>
      <c r="BW50" s="1108"/>
      <c r="BX50" s="1108" t="s">
        <v>521</v>
      </c>
      <c r="BY50" s="1108"/>
      <c r="BZ50" s="1108"/>
      <c r="CA50" s="1108"/>
      <c r="CB50" s="1108"/>
      <c r="CC50" s="1108"/>
      <c r="CD50" s="1108"/>
      <c r="CE50" s="1108"/>
      <c r="CF50" s="1108" t="s">
        <v>522</v>
      </c>
      <c r="CG50" s="1108"/>
      <c r="CH50" s="1108"/>
      <c r="CI50" s="1108"/>
      <c r="CJ50" s="1108"/>
      <c r="CK50" s="1108"/>
      <c r="CL50" s="1108"/>
      <c r="CM50" s="1108"/>
      <c r="CN50" s="1108" t="s">
        <v>523</v>
      </c>
      <c r="CO50" s="1108"/>
      <c r="CP50" s="1108"/>
      <c r="CQ50" s="1108"/>
      <c r="CR50" s="1108"/>
      <c r="CS50" s="1108"/>
      <c r="CT50" s="1108"/>
      <c r="CU50" s="1108"/>
      <c r="CV50" s="1108" t="s">
        <v>251</v>
      </c>
      <c r="CW50" s="1108"/>
      <c r="CX50" s="1108"/>
      <c r="CY50" s="1108"/>
      <c r="CZ50" s="1108"/>
      <c r="DA50" s="1108"/>
      <c r="DB50" s="1108"/>
      <c r="DC50" s="1108"/>
    </row>
    <row r="51" spans="1:109" ht="13.5" customHeight="1" x14ac:dyDescent="0.15">
      <c r="B51" s="310"/>
      <c r="G51" s="1111"/>
      <c r="H51" s="1111"/>
      <c r="I51" s="1124"/>
      <c r="J51" s="1124"/>
      <c r="K51" s="1110"/>
      <c r="L51" s="1110"/>
      <c r="M51" s="1110"/>
      <c r="N51" s="1110"/>
      <c r="AM51" s="319"/>
      <c r="AN51" s="1106" t="s">
        <v>534</v>
      </c>
      <c r="AO51" s="1106"/>
      <c r="AP51" s="1106"/>
      <c r="AQ51" s="1106"/>
      <c r="AR51" s="1106"/>
      <c r="AS51" s="1106"/>
      <c r="AT51" s="1106"/>
      <c r="AU51" s="1106"/>
      <c r="AV51" s="1106"/>
      <c r="AW51" s="1106"/>
      <c r="AX51" s="1106"/>
      <c r="AY51" s="1106"/>
      <c r="AZ51" s="1106"/>
      <c r="BA51" s="1106"/>
      <c r="BB51" s="1106" t="s">
        <v>535</v>
      </c>
      <c r="BC51" s="1106"/>
      <c r="BD51" s="1106"/>
      <c r="BE51" s="1106"/>
      <c r="BF51" s="1106"/>
      <c r="BG51" s="1106"/>
      <c r="BH51" s="1106"/>
      <c r="BI51" s="1106"/>
      <c r="BJ51" s="1106"/>
      <c r="BK51" s="1106"/>
      <c r="BL51" s="1106"/>
      <c r="BM51" s="1106"/>
      <c r="BN51" s="1106"/>
      <c r="BO51" s="1106"/>
      <c r="BP51" s="1103"/>
      <c r="BQ51" s="1103"/>
      <c r="BR51" s="1103"/>
      <c r="BS51" s="1103"/>
      <c r="BT51" s="1103"/>
      <c r="BU51" s="1103"/>
      <c r="BV51" s="1103"/>
      <c r="BW51" s="1103"/>
      <c r="BX51" s="1103"/>
      <c r="BY51" s="1103"/>
      <c r="BZ51" s="1103"/>
      <c r="CA51" s="1103"/>
      <c r="CB51" s="1103"/>
      <c r="CC51" s="1103"/>
      <c r="CD51" s="1103"/>
      <c r="CE51" s="1103"/>
      <c r="CF51" s="1103"/>
      <c r="CG51" s="1103"/>
      <c r="CH51" s="1103"/>
      <c r="CI51" s="1103"/>
      <c r="CJ51" s="1103"/>
      <c r="CK51" s="1103"/>
      <c r="CL51" s="1103"/>
      <c r="CM51" s="1103"/>
      <c r="CN51" s="1103"/>
      <c r="CO51" s="1103"/>
      <c r="CP51" s="1103"/>
      <c r="CQ51" s="1103"/>
      <c r="CR51" s="1103"/>
      <c r="CS51" s="1103"/>
      <c r="CT51" s="1103"/>
      <c r="CU51" s="1103"/>
      <c r="CV51" s="1103"/>
      <c r="CW51" s="1103"/>
      <c r="CX51" s="1103"/>
      <c r="CY51" s="1103"/>
      <c r="CZ51" s="1103"/>
      <c r="DA51" s="1103"/>
      <c r="DB51" s="1103"/>
      <c r="DC51" s="1103"/>
    </row>
    <row r="52" spans="1:109" x14ac:dyDescent="0.15">
      <c r="B52" s="310"/>
      <c r="G52" s="1111"/>
      <c r="H52" s="1111"/>
      <c r="I52" s="1124"/>
      <c r="J52" s="1124"/>
      <c r="K52" s="1110"/>
      <c r="L52" s="1110"/>
      <c r="M52" s="1110"/>
      <c r="N52" s="1110"/>
      <c r="AM52" s="319"/>
      <c r="AN52" s="1106"/>
      <c r="AO52" s="1106"/>
      <c r="AP52" s="1106"/>
      <c r="AQ52" s="1106"/>
      <c r="AR52" s="1106"/>
      <c r="AS52" s="1106"/>
      <c r="AT52" s="1106"/>
      <c r="AU52" s="1106"/>
      <c r="AV52" s="1106"/>
      <c r="AW52" s="1106"/>
      <c r="AX52" s="1106"/>
      <c r="AY52" s="1106"/>
      <c r="AZ52" s="1106"/>
      <c r="BA52" s="1106"/>
      <c r="BB52" s="1106"/>
      <c r="BC52" s="1106"/>
      <c r="BD52" s="1106"/>
      <c r="BE52" s="1106"/>
      <c r="BF52" s="1106"/>
      <c r="BG52" s="1106"/>
      <c r="BH52" s="1106"/>
      <c r="BI52" s="1106"/>
      <c r="BJ52" s="1106"/>
      <c r="BK52" s="1106"/>
      <c r="BL52" s="1106"/>
      <c r="BM52" s="1106"/>
      <c r="BN52" s="1106"/>
      <c r="BO52" s="1106"/>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x14ac:dyDescent="0.15">
      <c r="A53" s="318"/>
      <c r="B53" s="310"/>
      <c r="G53" s="1111"/>
      <c r="H53" s="1111"/>
      <c r="I53" s="1109"/>
      <c r="J53" s="1109"/>
      <c r="K53" s="1110"/>
      <c r="L53" s="1110"/>
      <c r="M53" s="1110"/>
      <c r="N53" s="1110"/>
      <c r="AM53" s="319"/>
      <c r="AN53" s="1106"/>
      <c r="AO53" s="1106"/>
      <c r="AP53" s="1106"/>
      <c r="AQ53" s="1106"/>
      <c r="AR53" s="1106"/>
      <c r="AS53" s="1106"/>
      <c r="AT53" s="1106"/>
      <c r="AU53" s="1106"/>
      <c r="AV53" s="1106"/>
      <c r="AW53" s="1106"/>
      <c r="AX53" s="1106"/>
      <c r="AY53" s="1106"/>
      <c r="AZ53" s="1106"/>
      <c r="BA53" s="1106"/>
      <c r="BB53" s="1106" t="s">
        <v>536</v>
      </c>
      <c r="BC53" s="1106"/>
      <c r="BD53" s="1106"/>
      <c r="BE53" s="1106"/>
      <c r="BF53" s="1106"/>
      <c r="BG53" s="1106"/>
      <c r="BH53" s="1106"/>
      <c r="BI53" s="1106"/>
      <c r="BJ53" s="1106"/>
      <c r="BK53" s="1106"/>
      <c r="BL53" s="1106"/>
      <c r="BM53" s="1106"/>
      <c r="BN53" s="1106"/>
      <c r="BO53" s="1106"/>
      <c r="BP53" s="1103">
        <v>73.5</v>
      </c>
      <c r="BQ53" s="1103"/>
      <c r="BR53" s="1103"/>
      <c r="BS53" s="1103"/>
      <c r="BT53" s="1103"/>
      <c r="BU53" s="1103"/>
      <c r="BV53" s="1103"/>
      <c r="BW53" s="1103"/>
      <c r="BX53" s="1103">
        <v>74</v>
      </c>
      <c r="BY53" s="1103"/>
      <c r="BZ53" s="1103"/>
      <c r="CA53" s="1103"/>
      <c r="CB53" s="1103"/>
      <c r="CC53" s="1103"/>
      <c r="CD53" s="1103"/>
      <c r="CE53" s="1103"/>
      <c r="CF53" s="1103">
        <v>75.599999999999994</v>
      </c>
      <c r="CG53" s="1103"/>
      <c r="CH53" s="1103"/>
      <c r="CI53" s="1103"/>
      <c r="CJ53" s="1103"/>
      <c r="CK53" s="1103"/>
      <c r="CL53" s="1103"/>
      <c r="CM53" s="1103"/>
      <c r="CN53" s="1103">
        <v>77.3</v>
      </c>
      <c r="CO53" s="1103"/>
      <c r="CP53" s="1103"/>
      <c r="CQ53" s="1103"/>
      <c r="CR53" s="1103"/>
      <c r="CS53" s="1103"/>
      <c r="CT53" s="1103"/>
      <c r="CU53" s="1103"/>
      <c r="CV53" s="1103">
        <v>78.3</v>
      </c>
      <c r="CW53" s="1103"/>
      <c r="CX53" s="1103"/>
      <c r="CY53" s="1103"/>
      <c r="CZ53" s="1103"/>
      <c r="DA53" s="1103"/>
      <c r="DB53" s="1103"/>
      <c r="DC53" s="1103"/>
    </row>
    <row r="54" spans="1:109" x14ac:dyDescent="0.15">
      <c r="A54" s="318"/>
      <c r="B54" s="310"/>
      <c r="G54" s="1111"/>
      <c r="H54" s="1111"/>
      <c r="I54" s="1109"/>
      <c r="J54" s="1109"/>
      <c r="K54" s="1110"/>
      <c r="L54" s="1110"/>
      <c r="M54" s="1110"/>
      <c r="N54" s="1110"/>
      <c r="AM54" s="319"/>
      <c r="AN54" s="1106"/>
      <c r="AO54" s="1106"/>
      <c r="AP54" s="1106"/>
      <c r="AQ54" s="1106"/>
      <c r="AR54" s="1106"/>
      <c r="AS54" s="1106"/>
      <c r="AT54" s="1106"/>
      <c r="AU54" s="1106"/>
      <c r="AV54" s="1106"/>
      <c r="AW54" s="1106"/>
      <c r="AX54" s="1106"/>
      <c r="AY54" s="1106"/>
      <c r="AZ54" s="1106"/>
      <c r="BA54" s="1106"/>
      <c r="BB54" s="1106"/>
      <c r="BC54" s="1106"/>
      <c r="BD54" s="1106"/>
      <c r="BE54" s="1106"/>
      <c r="BF54" s="1106"/>
      <c r="BG54" s="1106"/>
      <c r="BH54" s="1106"/>
      <c r="BI54" s="1106"/>
      <c r="BJ54" s="1106"/>
      <c r="BK54" s="1106"/>
      <c r="BL54" s="1106"/>
      <c r="BM54" s="1106"/>
      <c r="BN54" s="1106"/>
      <c r="BO54" s="1106"/>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x14ac:dyDescent="0.15">
      <c r="A55" s="318"/>
      <c r="B55" s="310"/>
      <c r="G55" s="1109"/>
      <c r="H55" s="1109"/>
      <c r="I55" s="1109"/>
      <c r="J55" s="1109"/>
      <c r="K55" s="1110"/>
      <c r="L55" s="1110"/>
      <c r="M55" s="1110"/>
      <c r="N55" s="1110"/>
      <c r="AN55" s="1108" t="s">
        <v>537</v>
      </c>
      <c r="AO55" s="1108"/>
      <c r="AP55" s="1108"/>
      <c r="AQ55" s="1108"/>
      <c r="AR55" s="1108"/>
      <c r="AS55" s="1108"/>
      <c r="AT55" s="1108"/>
      <c r="AU55" s="1108"/>
      <c r="AV55" s="1108"/>
      <c r="AW55" s="1108"/>
      <c r="AX55" s="1108"/>
      <c r="AY55" s="1108"/>
      <c r="AZ55" s="1108"/>
      <c r="BA55" s="1108"/>
      <c r="BB55" s="1106" t="s">
        <v>535</v>
      </c>
      <c r="BC55" s="1106"/>
      <c r="BD55" s="1106"/>
      <c r="BE55" s="1106"/>
      <c r="BF55" s="1106"/>
      <c r="BG55" s="1106"/>
      <c r="BH55" s="1106"/>
      <c r="BI55" s="1106"/>
      <c r="BJ55" s="1106"/>
      <c r="BK55" s="1106"/>
      <c r="BL55" s="1106"/>
      <c r="BM55" s="1106"/>
      <c r="BN55" s="1106"/>
      <c r="BO55" s="1106"/>
      <c r="BP55" s="1103">
        <v>0</v>
      </c>
      <c r="BQ55" s="1103"/>
      <c r="BR55" s="1103"/>
      <c r="BS55" s="1103"/>
      <c r="BT55" s="1103"/>
      <c r="BU55" s="1103"/>
      <c r="BV55" s="1103"/>
      <c r="BW55" s="1103"/>
      <c r="BX55" s="1103">
        <v>0</v>
      </c>
      <c r="BY55" s="1103"/>
      <c r="BZ55" s="1103"/>
      <c r="CA55" s="1103"/>
      <c r="CB55" s="1103"/>
      <c r="CC55" s="1103"/>
      <c r="CD55" s="1103"/>
      <c r="CE55" s="1103"/>
      <c r="CF55" s="1103">
        <v>0</v>
      </c>
      <c r="CG55" s="1103"/>
      <c r="CH55" s="1103"/>
      <c r="CI55" s="1103"/>
      <c r="CJ55" s="1103"/>
      <c r="CK55" s="1103"/>
      <c r="CL55" s="1103"/>
      <c r="CM55" s="1103"/>
      <c r="CN55" s="1103">
        <v>0</v>
      </c>
      <c r="CO55" s="1103"/>
      <c r="CP55" s="1103"/>
      <c r="CQ55" s="1103"/>
      <c r="CR55" s="1103"/>
      <c r="CS55" s="1103"/>
      <c r="CT55" s="1103"/>
      <c r="CU55" s="1103"/>
      <c r="CV55" s="1103">
        <v>0</v>
      </c>
      <c r="CW55" s="1103"/>
      <c r="CX55" s="1103"/>
      <c r="CY55" s="1103"/>
      <c r="CZ55" s="1103"/>
      <c r="DA55" s="1103"/>
      <c r="DB55" s="1103"/>
      <c r="DC55" s="1103"/>
    </row>
    <row r="56" spans="1:109" x14ac:dyDescent="0.15">
      <c r="A56" s="318"/>
      <c r="B56" s="310"/>
      <c r="G56" s="1109"/>
      <c r="H56" s="1109"/>
      <c r="I56" s="1109"/>
      <c r="J56" s="1109"/>
      <c r="K56" s="1110"/>
      <c r="L56" s="1110"/>
      <c r="M56" s="1110"/>
      <c r="N56" s="1110"/>
      <c r="AN56" s="1108"/>
      <c r="AO56" s="1108"/>
      <c r="AP56" s="1108"/>
      <c r="AQ56" s="1108"/>
      <c r="AR56" s="1108"/>
      <c r="AS56" s="1108"/>
      <c r="AT56" s="1108"/>
      <c r="AU56" s="1108"/>
      <c r="AV56" s="1108"/>
      <c r="AW56" s="1108"/>
      <c r="AX56" s="1108"/>
      <c r="AY56" s="1108"/>
      <c r="AZ56" s="1108"/>
      <c r="BA56" s="1108"/>
      <c r="BB56" s="1106"/>
      <c r="BC56" s="1106"/>
      <c r="BD56" s="1106"/>
      <c r="BE56" s="1106"/>
      <c r="BF56" s="1106"/>
      <c r="BG56" s="1106"/>
      <c r="BH56" s="1106"/>
      <c r="BI56" s="1106"/>
      <c r="BJ56" s="1106"/>
      <c r="BK56" s="1106"/>
      <c r="BL56" s="1106"/>
      <c r="BM56" s="1106"/>
      <c r="BN56" s="1106"/>
      <c r="BO56" s="1106"/>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318" customFormat="1" x14ac:dyDescent="0.15">
      <c r="B57" s="322"/>
      <c r="G57" s="1109"/>
      <c r="H57" s="1109"/>
      <c r="I57" s="1104"/>
      <c r="J57" s="1104"/>
      <c r="K57" s="1110"/>
      <c r="L57" s="1110"/>
      <c r="M57" s="1110"/>
      <c r="N57" s="1110"/>
      <c r="AM57" s="303"/>
      <c r="AN57" s="1108"/>
      <c r="AO57" s="1108"/>
      <c r="AP57" s="1108"/>
      <c r="AQ57" s="1108"/>
      <c r="AR57" s="1108"/>
      <c r="AS57" s="1108"/>
      <c r="AT57" s="1108"/>
      <c r="AU57" s="1108"/>
      <c r="AV57" s="1108"/>
      <c r="AW57" s="1108"/>
      <c r="AX57" s="1108"/>
      <c r="AY57" s="1108"/>
      <c r="AZ57" s="1108"/>
      <c r="BA57" s="1108"/>
      <c r="BB57" s="1106" t="s">
        <v>536</v>
      </c>
      <c r="BC57" s="1106"/>
      <c r="BD57" s="1106"/>
      <c r="BE57" s="1106"/>
      <c r="BF57" s="1106"/>
      <c r="BG57" s="1106"/>
      <c r="BH57" s="1106"/>
      <c r="BI57" s="1106"/>
      <c r="BJ57" s="1106"/>
      <c r="BK57" s="1106"/>
      <c r="BL57" s="1106"/>
      <c r="BM57" s="1106"/>
      <c r="BN57" s="1106"/>
      <c r="BO57" s="1106"/>
      <c r="BP57" s="1103">
        <v>60.2</v>
      </c>
      <c r="BQ57" s="1103"/>
      <c r="BR57" s="1103"/>
      <c r="BS57" s="1103"/>
      <c r="BT57" s="1103"/>
      <c r="BU57" s="1103"/>
      <c r="BV57" s="1103"/>
      <c r="BW57" s="1103"/>
      <c r="BX57" s="1103">
        <v>61</v>
      </c>
      <c r="BY57" s="1103"/>
      <c r="BZ57" s="1103"/>
      <c r="CA57" s="1103"/>
      <c r="CB57" s="1103"/>
      <c r="CC57" s="1103"/>
      <c r="CD57" s="1103"/>
      <c r="CE57" s="1103"/>
      <c r="CF57" s="1103">
        <v>62.2</v>
      </c>
      <c r="CG57" s="1103"/>
      <c r="CH57" s="1103"/>
      <c r="CI57" s="1103"/>
      <c r="CJ57" s="1103"/>
      <c r="CK57" s="1103"/>
      <c r="CL57" s="1103"/>
      <c r="CM57" s="1103"/>
      <c r="CN57" s="1103">
        <v>63.6</v>
      </c>
      <c r="CO57" s="1103"/>
      <c r="CP57" s="1103"/>
      <c r="CQ57" s="1103"/>
      <c r="CR57" s="1103"/>
      <c r="CS57" s="1103"/>
      <c r="CT57" s="1103"/>
      <c r="CU57" s="1103"/>
      <c r="CV57" s="1103">
        <v>65.900000000000006</v>
      </c>
      <c r="CW57" s="1103"/>
      <c r="CX57" s="1103"/>
      <c r="CY57" s="1103"/>
      <c r="CZ57" s="1103"/>
      <c r="DA57" s="1103"/>
      <c r="DB57" s="1103"/>
      <c r="DC57" s="1103"/>
      <c r="DD57" s="323"/>
      <c r="DE57" s="322"/>
    </row>
    <row r="58" spans="1:109" s="318" customFormat="1" x14ac:dyDescent="0.15">
      <c r="A58" s="303"/>
      <c r="B58" s="322"/>
      <c r="G58" s="1109"/>
      <c r="H58" s="1109"/>
      <c r="I58" s="1104"/>
      <c r="J58" s="1104"/>
      <c r="K58" s="1110"/>
      <c r="L58" s="1110"/>
      <c r="M58" s="1110"/>
      <c r="N58" s="1110"/>
      <c r="AM58" s="303"/>
      <c r="AN58" s="1108"/>
      <c r="AO58" s="1108"/>
      <c r="AP58" s="1108"/>
      <c r="AQ58" s="1108"/>
      <c r="AR58" s="1108"/>
      <c r="AS58" s="1108"/>
      <c r="AT58" s="1108"/>
      <c r="AU58" s="1108"/>
      <c r="AV58" s="1108"/>
      <c r="AW58" s="1108"/>
      <c r="AX58" s="1108"/>
      <c r="AY58" s="1108"/>
      <c r="AZ58" s="1108"/>
      <c r="BA58" s="1108"/>
      <c r="BB58" s="1106"/>
      <c r="BC58" s="1106"/>
      <c r="BD58" s="1106"/>
      <c r="BE58" s="1106"/>
      <c r="BF58" s="1106"/>
      <c r="BG58" s="1106"/>
      <c r="BH58" s="1106"/>
      <c r="BI58" s="1106"/>
      <c r="BJ58" s="1106"/>
      <c r="BK58" s="1106"/>
      <c r="BL58" s="1106"/>
      <c r="BM58" s="1106"/>
      <c r="BN58" s="1106"/>
      <c r="BO58" s="1106"/>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323"/>
      <c r="DE58" s="322"/>
    </row>
    <row r="59" spans="1:109" s="318" customFormat="1" x14ac:dyDescent="0.15">
      <c r="A59" s="303"/>
      <c r="B59" s="322"/>
      <c r="K59" s="324"/>
      <c r="L59" s="324"/>
      <c r="M59" s="324"/>
      <c r="N59" s="324"/>
      <c r="AQ59" s="324"/>
      <c r="AR59" s="324"/>
      <c r="AS59" s="324"/>
      <c r="AT59" s="324"/>
      <c r="BC59" s="324"/>
      <c r="BD59" s="324"/>
      <c r="BE59" s="324"/>
      <c r="BF59" s="324"/>
      <c r="BO59" s="324"/>
      <c r="BP59" s="324"/>
      <c r="BQ59" s="324"/>
      <c r="BR59" s="324"/>
      <c r="CA59" s="324"/>
      <c r="CB59" s="324"/>
      <c r="CC59" s="324"/>
      <c r="CD59" s="324"/>
      <c r="CM59" s="324"/>
      <c r="CN59" s="324"/>
      <c r="CO59" s="324"/>
      <c r="CP59" s="324"/>
      <c r="CY59" s="324"/>
      <c r="CZ59" s="324"/>
      <c r="DA59" s="324"/>
      <c r="DB59" s="324"/>
      <c r="DC59" s="324"/>
      <c r="DD59" s="323"/>
      <c r="DE59" s="322"/>
    </row>
    <row r="60" spans="1:109" s="318" customFormat="1" x14ac:dyDescent="0.15">
      <c r="A60" s="303"/>
      <c r="B60" s="322"/>
      <c r="K60" s="324"/>
      <c r="L60" s="324"/>
      <c r="M60" s="324"/>
      <c r="N60" s="324"/>
      <c r="AQ60" s="324"/>
      <c r="AR60" s="324"/>
      <c r="AS60" s="324"/>
      <c r="AT60" s="324"/>
      <c r="BC60" s="324"/>
      <c r="BD60" s="324"/>
      <c r="BE60" s="324"/>
      <c r="BF60" s="324"/>
      <c r="BO60" s="324"/>
      <c r="BP60" s="324"/>
      <c r="BQ60" s="324"/>
      <c r="BR60" s="324"/>
      <c r="CA60" s="324"/>
      <c r="CB60" s="324"/>
      <c r="CC60" s="324"/>
      <c r="CD60" s="324"/>
      <c r="CM60" s="324"/>
      <c r="CN60" s="324"/>
      <c r="CO60" s="324"/>
      <c r="CP60" s="324"/>
      <c r="CY60" s="324"/>
      <c r="CZ60" s="324"/>
      <c r="DA60" s="324"/>
      <c r="DB60" s="324"/>
      <c r="DC60" s="324"/>
      <c r="DD60" s="323"/>
      <c r="DE60" s="322"/>
    </row>
    <row r="61" spans="1:109" s="318" customFormat="1" x14ac:dyDescent="0.15">
      <c r="A61" s="303"/>
      <c r="B61" s="325"/>
      <c r="C61" s="326"/>
      <c r="D61" s="326"/>
      <c r="E61" s="326"/>
      <c r="F61" s="326"/>
      <c r="G61" s="326"/>
      <c r="H61" s="326"/>
      <c r="I61" s="326"/>
      <c r="J61" s="326"/>
      <c r="K61" s="326"/>
      <c r="L61" s="326"/>
      <c r="M61" s="327"/>
      <c r="N61" s="327"/>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27"/>
      <c r="AT61" s="327"/>
      <c r="AU61" s="326"/>
      <c r="AV61" s="326"/>
      <c r="AW61" s="326"/>
      <c r="AX61" s="326"/>
      <c r="AY61" s="326"/>
      <c r="AZ61" s="326"/>
      <c r="BA61" s="326"/>
      <c r="BB61" s="326"/>
      <c r="BC61" s="326"/>
      <c r="BD61" s="326"/>
      <c r="BE61" s="327"/>
      <c r="BF61" s="327"/>
      <c r="BG61" s="326"/>
      <c r="BH61" s="326"/>
      <c r="BI61" s="326"/>
      <c r="BJ61" s="326"/>
      <c r="BK61" s="326"/>
      <c r="BL61" s="326"/>
      <c r="BM61" s="326"/>
      <c r="BN61" s="326"/>
      <c r="BO61" s="326"/>
      <c r="BP61" s="326"/>
      <c r="BQ61" s="327"/>
      <c r="BR61" s="327"/>
      <c r="BS61" s="326"/>
      <c r="BT61" s="326"/>
      <c r="BU61" s="326"/>
      <c r="BV61" s="326"/>
      <c r="BW61" s="326"/>
      <c r="BX61" s="326"/>
      <c r="BY61" s="326"/>
      <c r="BZ61" s="326"/>
      <c r="CA61" s="326"/>
      <c r="CB61" s="326"/>
      <c r="CC61" s="327"/>
      <c r="CD61" s="327"/>
      <c r="CE61" s="326"/>
      <c r="CF61" s="326"/>
      <c r="CG61" s="326"/>
      <c r="CH61" s="326"/>
      <c r="CI61" s="326"/>
      <c r="CJ61" s="326"/>
      <c r="CK61" s="326"/>
      <c r="CL61" s="326"/>
      <c r="CM61" s="326"/>
      <c r="CN61" s="326"/>
      <c r="CO61" s="327"/>
      <c r="CP61" s="327"/>
      <c r="CQ61" s="326"/>
      <c r="CR61" s="326"/>
      <c r="CS61" s="326"/>
      <c r="CT61" s="326"/>
      <c r="CU61" s="326"/>
      <c r="CV61" s="326"/>
      <c r="CW61" s="326"/>
      <c r="CX61" s="326"/>
      <c r="CY61" s="326"/>
      <c r="CZ61" s="326"/>
      <c r="DA61" s="327"/>
      <c r="DB61" s="327"/>
      <c r="DC61" s="327"/>
      <c r="DD61" s="328"/>
      <c r="DE61" s="322"/>
    </row>
    <row r="62" spans="1:109" x14ac:dyDescent="0.15">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5"/>
      <c r="AY62" s="315"/>
      <c r="AZ62" s="315"/>
      <c r="BA62" s="315"/>
      <c r="BB62" s="315"/>
      <c r="BC62" s="315"/>
      <c r="BD62" s="315"/>
      <c r="BE62" s="315"/>
      <c r="BF62" s="315"/>
      <c r="BG62" s="315"/>
      <c r="BH62" s="315"/>
      <c r="BI62" s="315"/>
      <c r="BJ62" s="315"/>
      <c r="BK62" s="315"/>
      <c r="BL62" s="315"/>
      <c r="BM62" s="315"/>
      <c r="BN62" s="315"/>
      <c r="BO62" s="315"/>
      <c r="BP62" s="315"/>
      <c r="BQ62" s="315"/>
      <c r="BR62" s="315"/>
      <c r="BS62" s="315"/>
      <c r="BT62" s="315"/>
      <c r="BU62" s="315"/>
      <c r="BV62" s="315"/>
      <c r="BW62" s="315"/>
      <c r="BX62" s="315"/>
      <c r="BY62" s="315"/>
      <c r="BZ62" s="315"/>
      <c r="CA62" s="315"/>
      <c r="CB62" s="315"/>
      <c r="CC62" s="315"/>
      <c r="CD62" s="315"/>
      <c r="CE62" s="315"/>
      <c r="CF62" s="315"/>
      <c r="CG62" s="315"/>
      <c r="CH62" s="315"/>
      <c r="CI62" s="315"/>
      <c r="CJ62" s="315"/>
      <c r="CK62" s="315"/>
      <c r="CL62" s="315"/>
      <c r="CM62" s="315"/>
      <c r="CN62" s="315"/>
      <c r="CO62" s="315"/>
      <c r="CP62" s="315"/>
      <c r="CQ62" s="315"/>
      <c r="CR62" s="315"/>
      <c r="CS62" s="315"/>
      <c r="CT62" s="315"/>
      <c r="CU62" s="315"/>
      <c r="CV62" s="315"/>
      <c r="CW62" s="315"/>
      <c r="CX62" s="315"/>
      <c r="CY62" s="315"/>
      <c r="CZ62" s="315"/>
      <c r="DA62" s="315"/>
      <c r="DB62" s="315"/>
      <c r="DC62" s="315"/>
      <c r="DD62" s="315"/>
      <c r="DE62" s="303"/>
    </row>
    <row r="63" spans="1:109" ht="17.25" x14ac:dyDescent="0.15">
      <c r="B63" s="329" t="s">
        <v>538</v>
      </c>
    </row>
    <row r="64" spans="1:109" x14ac:dyDescent="0.15">
      <c r="B64" s="310"/>
      <c r="G64" s="317"/>
      <c r="I64" s="330"/>
      <c r="J64" s="330"/>
      <c r="K64" s="330"/>
      <c r="L64" s="330"/>
      <c r="M64" s="330"/>
      <c r="N64" s="331"/>
      <c r="AM64" s="317"/>
      <c r="AN64" s="317" t="s">
        <v>531</v>
      </c>
      <c r="AP64" s="318"/>
      <c r="AQ64" s="318"/>
      <c r="AR64" s="318"/>
      <c r="AY64" s="317"/>
      <c r="BA64" s="318"/>
      <c r="BB64" s="318"/>
      <c r="BC64" s="318"/>
      <c r="BK64" s="317"/>
      <c r="BM64" s="318"/>
      <c r="BN64" s="318"/>
      <c r="BO64" s="318"/>
      <c r="BW64" s="317"/>
      <c r="BY64" s="318"/>
      <c r="BZ64" s="318"/>
      <c r="CA64" s="318"/>
      <c r="CI64" s="317"/>
      <c r="CK64" s="318"/>
      <c r="CL64" s="318"/>
      <c r="CM64" s="318"/>
      <c r="CU64" s="317"/>
      <c r="CW64" s="318"/>
      <c r="CX64" s="318"/>
      <c r="CY64" s="318"/>
    </row>
    <row r="65" spans="2:107" x14ac:dyDescent="0.15">
      <c r="B65" s="310"/>
      <c r="AN65" s="1115" t="s">
        <v>539</v>
      </c>
      <c r="AO65" s="1116"/>
      <c r="AP65" s="1116"/>
      <c r="AQ65" s="1116"/>
      <c r="AR65" s="1116"/>
      <c r="AS65" s="1116"/>
      <c r="AT65" s="1116"/>
      <c r="AU65" s="1116"/>
      <c r="AV65" s="1116"/>
      <c r="AW65" s="1116"/>
      <c r="AX65" s="1116"/>
      <c r="AY65" s="1116"/>
      <c r="AZ65" s="1116"/>
      <c r="BA65" s="1116"/>
      <c r="BB65" s="1116"/>
      <c r="BC65" s="1116"/>
      <c r="BD65" s="1116"/>
      <c r="BE65" s="1116"/>
      <c r="BF65" s="1116"/>
      <c r="BG65" s="1116"/>
      <c r="BH65" s="1116"/>
      <c r="BI65" s="1116"/>
      <c r="BJ65" s="1116"/>
      <c r="BK65" s="1116"/>
      <c r="BL65" s="1116"/>
      <c r="BM65" s="1116"/>
      <c r="BN65" s="1116"/>
      <c r="BO65" s="1116"/>
      <c r="BP65" s="1116"/>
      <c r="BQ65" s="1116"/>
      <c r="BR65" s="1116"/>
      <c r="BS65" s="1116"/>
      <c r="BT65" s="1116"/>
      <c r="BU65" s="1116"/>
      <c r="BV65" s="1116"/>
      <c r="BW65" s="1116"/>
      <c r="BX65" s="1116"/>
      <c r="BY65" s="1116"/>
      <c r="BZ65" s="1116"/>
      <c r="CA65" s="1116"/>
      <c r="CB65" s="1116"/>
      <c r="CC65" s="1116"/>
      <c r="CD65" s="1116"/>
      <c r="CE65" s="1116"/>
      <c r="CF65" s="1116"/>
      <c r="CG65" s="1116"/>
      <c r="CH65" s="1116"/>
      <c r="CI65" s="1116"/>
      <c r="CJ65" s="1116"/>
      <c r="CK65" s="1116"/>
      <c r="CL65" s="1116"/>
      <c r="CM65" s="1116"/>
      <c r="CN65" s="1116"/>
      <c r="CO65" s="1116"/>
      <c r="CP65" s="1116"/>
      <c r="CQ65" s="1116"/>
      <c r="CR65" s="1116"/>
      <c r="CS65" s="1116"/>
      <c r="CT65" s="1116"/>
      <c r="CU65" s="1116"/>
      <c r="CV65" s="1116"/>
      <c r="CW65" s="1116"/>
      <c r="CX65" s="1116"/>
      <c r="CY65" s="1116"/>
      <c r="CZ65" s="1116"/>
      <c r="DA65" s="1116"/>
      <c r="DB65" s="1116"/>
      <c r="DC65" s="1117"/>
    </row>
    <row r="66" spans="2:107" x14ac:dyDescent="0.15">
      <c r="B66" s="310"/>
      <c r="AN66" s="1118"/>
      <c r="AO66" s="1119"/>
      <c r="AP66" s="1119"/>
      <c r="AQ66" s="1119"/>
      <c r="AR66" s="1119"/>
      <c r="AS66" s="1119"/>
      <c r="AT66" s="1119"/>
      <c r="AU66" s="1119"/>
      <c r="AV66" s="1119"/>
      <c r="AW66" s="1119"/>
      <c r="AX66" s="1119"/>
      <c r="AY66" s="1119"/>
      <c r="AZ66" s="1119"/>
      <c r="BA66" s="1119"/>
      <c r="BB66" s="1119"/>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19"/>
      <c r="CD66" s="1119"/>
      <c r="CE66" s="1119"/>
      <c r="CF66" s="1119"/>
      <c r="CG66" s="1119"/>
      <c r="CH66" s="1119"/>
      <c r="CI66" s="1119"/>
      <c r="CJ66" s="1119"/>
      <c r="CK66" s="1119"/>
      <c r="CL66" s="1119"/>
      <c r="CM66" s="1119"/>
      <c r="CN66" s="1119"/>
      <c r="CO66" s="1119"/>
      <c r="CP66" s="1119"/>
      <c r="CQ66" s="1119"/>
      <c r="CR66" s="1119"/>
      <c r="CS66" s="1119"/>
      <c r="CT66" s="1119"/>
      <c r="CU66" s="1119"/>
      <c r="CV66" s="1119"/>
      <c r="CW66" s="1119"/>
      <c r="CX66" s="1119"/>
      <c r="CY66" s="1119"/>
      <c r="CZ66" s="1119"/>
      <c r="DA66" s="1119"/>
      <c r="DB66" s="1119"/>
      <c r="DC66" s="1120"/>
    </row>
    <row r="67" spans="2:107" x14ac:dyDescent="0.15">
      <c r="B67" s="310"/>
      <c r="AN67" s="1118"/>
      <c r="AO67" s="1119"/>
      <c r="AP67" s="1119"/>
      <c r="AQ67" s="1119"/>
      <c r="AR67" s="1119"/>
      <c r="AS67" s="1119"/>
      <c r="AT67" s="1119"/>
      <c r="AU67" s="1119"/>
      <c r="AV67" s="1119"/>
      <c r="AW67" s="1119"/>
      <c r="AX67" s="1119"/>
      <c r="AY67" s="1119"/>
      <c r="AZ67" s="1119"/>
      <c r="BA67" s="1119"/>
      <c r="BB67" s="1119"/>
      <c r="BC67" s="1119"/>
      <c r="BD67" s="1119"/>
      <c r="BE67" s="1119"/>
      <c r="BF67" s="1119"/>
      <c r="BG67" s="1119"/>
      <c r="BH67" s="1119"/>
      <c r="BI67" s="1119"/>
      <c r="BJ67" s="1119"/>
      <c r="BK67" s="1119"/>
      <c r="BL67" s="1119"/>
      <c r="BM67" s="1119"/>
      <c r="BN67" s="1119"/>
      <c r="BO67" s="1119"/>
      <c r="BP67" s="1119"/>
      <c r="BQ67" s="1119"/>
      <c r="BR67" s="1119"/>
      <c r="BS67" s="1119"/>
      <c r="BT67" s="1119"/>
      <c r="BU67" s="1119"/>
      <c r="BV67" s="1119"/>
      <c r="BW67" s="1119"/>
      <c r="BX67" s="1119"/>
      <c r="BY67" s="1119"/>
      <c r="BZ67" s="1119"/>
      <c r="CA67" s="1119"/>
      <c r="CB67" s="1119"/>
      <c r="CC67" s="1119"/>
      <c r="CD67" s="1119"/>
      <c r="CE67" s="1119"/>
      <c r="CF67" s="1119"/>
      <c r="CG67" s="1119"/>
      <c r="CH67" s="1119"/>
      <c r="CI67" s="1119"/>
      <c r="CJ67" s="1119"/>
      <c r="CK67" s="1119"/>
      <c r="CL67" s="1119"/>
      <c r="CM67" s="1119"/>
      <c r="CN67" s="1119"/>
      <c r="CO67" s="1119"/>
      <c r="CP67" s="1119"/>
      <c r="CQ67" s="1119"/>
      <c r="CR67" s="1119"/>
      <c r="CS67" s="1119"/>
      <c r="CT67" s="1119"/>
      <c r="CU67" s="1119"/>
      <c r="CV67" s="1119"/>
      <c r="CW67" s="1119"/>
      <c r="CX67" s="1119"/>
      <c r="CY67" s="1119"/>
      <c r="CZ67" s="1119"/>
      <c r="DA67" s="1119"/>
      <c r="DB67" s="1119"/>
      <c r="DC67" s="1120"/>
    </row>
    <row r="68" spans="2:107" x14ac:dyDescent="0.15">
      <c r="B68" s="310"/>
      <c r="AN68" s="1118"/>
      <c r="AO68" s="1119"/>
      <c r="AP68" s="1119"/>
      <c r="AQ68" s="1119"/>
      <c r="AR68" s="1119"/>
      <c r="AS68" s="1119"/>
      <c r="AT68" s="1119"/>
      <c r="AU68" s="1119"/>
      <c r="AV68" s="1119"/>
      <c r="AW68" s="1119"/>
      <c r="AX68" s="1119"/>
      <c r="AY68" s="1119"/>
      <c r="AZ68" s="1119"/>
      <c r="BA68" s="1119"/>
      <c r="BB68" s="1119"/>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19"/>
      <c r="CD68" s="1119"/>
      <c r="CE68" s="1119"/>
      <c r="CF68" s="1119"/>
      <c r="CG68" s="1119"/>
      <c r="CH68" s="1119"/>
      <c r="CI68" s="1119"/>
      <c r="CJ68" s="1119"/>
      <c r="CK68" s="1119"/>
      <c r="CL68" s="1119"/>
      <c r="CM68" s="1119"/>
      <c r="CN68" s="1119"/>
      <c r="CO68" s="1119"/>
      <c r="CP68" s="1119"/>
      <c r="CQ68" s="1119"/>
      <c r="CR68" s="1119"/>
      <c r="CS68" s="1119"/>
      <c r="CT68" s="1119"/>
      <c r="CU68" s="1119"/>
      <c r="CV68" s="1119"/>
      <c r="CW68" s="1119"/>
      <c r="CX68" s="1119"/>
      <c r="CY68" s="1119"/>
      <c r="CZ68" s="1119"/>
      <c r="DA68" s="1119"/>
      <c r="DB68" s="1119"/>
      <c r="DC68" s="1120"/>
    </row>
    <row r="69" spans="2:107" x14ac:dyDescent="0.15">
      <c r="B69" s="310"/>
      <c r="AN69" s="1121"/>
      <c r="AO69" s="1122"/>
      <c r="AP69" s="1122"/>
      <c r="AQ69" s="1122"/>
      <c r="AR69" s="1122"/>
      <c r="AS69" s="1122"/>
      <c r="AT69" s="1122"/>
      <c r="AU69" s="1122"/>
      <c r="AV69" s="1122"/>
      <c r="AW69" s="1122"/>
      <c r="AX69" s="1122"/>
      <c r="AY69" s="1122"/>
      <c r="AZ69" s="1122"/>
      <c r="BA69" s="1122"/>
      <c r="BB69" s="1122"/>
      <c r="BC69" s="1122"/>
      <c r="BD69" s="1122"/>
      <c r="BE69" s="1122"/>
      <c r="BF69" s="1122"/>
      <c r="BG69" s="1122"/>
      <c r="BH69" s="1122"/>
      <c r="BI69" s="1122"/>
      <c r="BJ69" s="1122"/>
      <c r="BK69" s="1122"/>
      <c r="BL69" s="1122"/>
      <c r="BM69" s="1122"/>
      <c r="BN69" s="1122"/>
      <c r="BO69" s="1122"/>
      <c r="BP69" s="1122"/>
      <c r="BQ69" s="1122"/>
      <c r="BR69" s="1122"/>
      <c r="BS69" s="1122"/>
      <c r="BT69" s="1122"/>
      <c r="BU69" s="1122"/>
      <c r="BV69" s="1122"/>
      <c r="BW69" s="1122"/>
      <c r="BX69" s="1122"/>
      <c r="BY69" s="1122"/>
      <c r="BZ69" s="1122"/>
      <c r="CA69" s="1122"/>
      <c r="CB69" s="1122"/>
      <c r="CC69" s="1122"/>
      <c r="CD69" s="1122"/>
      <c r="CE69" s="1122"/>
      <c r="CF69" s="1122"/>
      <c r="CG69" s="1122"/>
      <c r="CH69" s="1122"/>
      <c r="CI69" s="1122"/>
      <c r="CJ69" s="1122"/>
      <c r="CK69" s="1122"/>
      <c r="CL69" s="1122"/>
      <c r="CM69" s="1122"/>
      <c r="CN69" s="1122"/>
      <c r="CO69" s="1122"/>
      <c r="CP69" s="1122"/>
      <c r="CQ69" s="1122"/>
      <c r="CR69" s="1122"/>
      <c r="CS69" s="1122"/>
      <c r="CT69" s="1122"/>
      <c r="CU69" s="1122"/>
      <c r="CV69" s="1122"/>
      <c r="CW69" s="1122"/>
      <c r="CX69" s="1122"/>
      <c r="CY69" s="1122"/>
      <c r="CZ69" s="1122"/>
      <c r="DA69" s="1122"/>
      <c r="DB69" s="1122"/>
      <c r="DC69" s="1123"/>
    </row>
    <row r="70" spans="2:107" x14ac:dyDescent="0.15">
      <c r="B70" s="310"/>
      <c r="H70" s="332"/>
      <c r="I70" s="332"/>
      <c r="J70" s="333"/>
      <c r="K70" s="333"/>
      <c r="L70" s="334"/>
      <c r="M70" s="333"/>
      <c r="N70" s="334"/>
      <c r="AN70" s="319"/>
      <c r="AO70" s="319"/>
      <c r="AP70" s="319"/>
      <c r="AZ70" s="319"/>
      <c r="BA70" s="319"/>
      <c r="BB70" s="319"/>
      <c r="BL70" s="319"/>
      <c r="BM70" s="319"/>
      <c r="BN70" s="319"/>
      <c r="BX70" s="319"/>
      <c r="BY70" s="319"/>
      <c r="BZ70" s="319"/>
      <c r="CJ70" s="319"/>
      <c r="CK70" s="319"/>
      <c r="CL70" s="319"/>
      <c r="CV70" s="319"/>
      <c r="CW70" s="319"/>
      <c r="CX70" s="319"/>
    </row>
    <row r="71" spans="2:107" x14ac:dyDescent="0.15">
      <c r="B71" s="310"/>
      <c r="G71" s="335"/>
      <c r="I71" s="336"/>
      <c r="J71" s="333"/>
      <c r="K71" s="333"/>
      <c r="L71" s="334"/>
      <c r="M71" s="333"/>
      <c r="N71" s="334"/>
      <c r="AM71" s="335"/>
      <c r="AN71" s="303" t="s">
        <v>533</v>
      </c>
    </row>
    <row r="72" spans="2:107" x14ac:dyDescent="0.15">
      <c r="B72" s="310"/>
      <c r="G72" s="1109"/>
      <c r="H72" s="1109"/>
      <c r="I72" s="1109"/>
      <c r="J72" s="1109"/>
      <c r="K72" s="320"/>
      <c r="L72" s="320"/>
      <c r="M72" s="321"/>
      <c r="N72" s="321"/>
      <c r="AN72" s="1112"/>
      <c r="AO72" s="1113"/>
      <c r="AP72" s="1113"/>
      <c r="AQ72" s="1113"/>
      <c r="AR72" s="1113"/>
      <c r="AS72" s="1113"/>
      <c r="AT72" s="1113"/>
      <c r="AU72" s="1113"/>
      <c r="AV72" s="1113"/>
      <c r="AW72" s="1113"/>
      <c r="AX72" s="1113"/>
      <c r="AY72" s="1113"/>
      <c r="AZ72" s="1113"/>
      <c r="BA72" s="1113"/>
      <c r="BB72" s="1113"/>
      <c r="BC72" s="1113"/>
      <c r="BD72" s="1113"/>
      <c r="BE72" s="1113"/>
      <c r="BF72" s="1113"/>
      <c r="BG72" s="1113"/>
      <c r="BH72" s="1113"/>
      <c r="BI72" s="1113"/>
      <c r="BJ72" s="1113"/>
      <c r="BK72" s="1113"/>
      <c r="BL72" s="1113"/>
      <c r="BM72" s="1113"/>
      <c r="BN72" s="1113"/>
      <c r="BO72" s="1114"/>
      <c r="BP72" s="1108" t="s">
        <v>520</v>
      </c>
      <c r="BQ72" s="1108"/>
      <c r="BR72" s="1108"/>
      <c r="BS72" s="1108"/>
      <c r="BT72" s="1108"/>
      <c r="BU72" s="1108"/>
      <c r="BV72" s="1108"/>
      <c r="BW72" s="1108"/>
      <c r="BX72" s="1108" t="s">
        <v>521</v>
      </c>
      <c r="BY72" s="1108"/>
      <c r="BZ72" s="1108"/>
      <c r="CA72" s="1108"/>
      <c r="CB72" s="1108"/>
      <c r="CC72" s="1108"/>
      <c r="CD72" s="1108"/>
      <c r="CE72" s="1108"/>
      <c r="CF72" s="1108" t="s">
        <v>522</v>
      </c>
      <c r="CG72" s="1108"/>
      <c r="CH72" s="1108"/>
      <c r="CI72" s="1108"/>
      <c r="CJ72" s="1108"/>
      <c r="CK72" s="1108"/>
      <c r="CL72" s="1108"/>
      <c r="CM72" s="1108"/>
      <c r="CN72" s="1108" t="s">
        <v>523</v>
      </c>
      <c r="CO72" s="1108"/>
      <c r="CP72" s="1108"/>
      <c r="CQ72" s="1108"/>
      <c r="CR72" s="1108"/>
      <c r="CS72" s="1108"/>
      <c r="CT72" s="1108"/>
      <c r="CU72" s="1108"/>
      <c r="CV72" s="1108" t="s">
        <v>251</v>
      </c>
      <c r="CW72" s="1108"/>
      <c r="CX72" s="1108"/>
      <c r="CY72" s="1108"/>
      <c r="CZ72" s="1108"/>
      <c r="DA72" s="1108"/>
      <c r="DB72" s="1108"/>
      <c r="DC72" s="1108"/>
    </row>
    <row r="73" spans="2:107" x14ac:dyDescent="0.15">
      <c r="B73" s="310"/>
      <c r="G73" s="1111"/>
      <c r="H73" s="1111"/>
      <c r="I73" s="1111"/>
      <c r="J73" s="1111"/>
      <c r="K73" s="1107"/>
      <c r="L73" s="1107"/>
      <c r="M73" s="1107"/>
      <c r="N73" s="1107"/>
      <c r="AM73" s="319"/>
      <c r="AN73" s="1106" t="s">
        <v>534</v>
      </c>
      <c r="AO73" s="1106"/>
      <c r="AP73" s="1106"/>
      <c r="AQ73" s="1106"/>
      <c r="AR73" s="1106"/>
      <c r="AS73" s="1106"/>
      <c r="AT73" s="1106"/>
      <c r="AU73" s="1106"/>
      <c r="AV73" s="1106"/>
      <c r="AW73" s="1106"/>
      <c r="AX73" s="1106"/>
      <c r="AY73" s="1106"/>
      <c r="AZ73" s="1106"/>
      <c r="BA73" s="1106"/>
      <c r="BB73" s="1106" t="s">
        <v>535</v>
      </c>
      <c r="BC73" s="1106"/>
      <c r="BD73" s="1106"/>
      <c r="BE73" s="1106"/>
      <c r="BF73" s="1106"/>
      <c r="BG73" s="1106"/>
      <c r="BH73" s="1106"/>
      <c r="BI73" s="1106"/>
      <c r="BJ73" s="1106"/>
      <c r="BK73" s="1106"/>
      <c r="BL73" s="1106"/>
      <c r="BM73" s="1106"/>
      <c r="BN73" s="1106"/>
      <c r="BO73" s="1106"/>
      <c r="BP73" s="1103"/>
      <c r="BQ73" s="1103"/>
      <c r="BR73" s="1103"/>
      <c r="BS73" s="1103"/>
      <c r="BT73" s="1103"/>
      <c r="BU73" s="1103"/>
      <c r="BV73" s="1103"/>
      <c r="BW73" s="1103"/>
      <c r="BX73" s="1103"/>
      <c r="BY73" s="1103"/>
      <c r="BZ73" s="1103"/>
      <c r="CA73" s="1103"/>
      <c r="CB73" s="1103"/>
      <c r="CC73" s="1103"/>
      <c r="CD73" s="1103"/>
      <c r="CE73" s="1103"/>
      <c r="CF73" s="1103"/>
      <c r="CG73" s="1103"/>
      <c r="CH73" s="1103"/>
      <c r="CI73" s="1103"/>
      <c r="CJ73" s="1103"/>
      <c r="CK73" s="1103"/>
      <c r="CL73" s="1103"/>
      <c r="CM73" s="1103"/>
      <c r="CN73" s="1103"/>
      <c r="CO73" s="1103"/>
      <c r="CP73" s="1103"/>
      <c r="CQ73" s="1103"/>
      <c r="CR73" s="1103"/>
      <c r="CS73" s="1103"/>
      <c r="CT73" s="1103"/>
      <c r="CU73" s="1103"/>
      <c r="CV73" s="1103"/>
      <c r="CW73" s="1103"/>
      <c r="CX73" s="1103"/>
      <c r="CY73" s="1103"/>
      <c r="CZ73" s="1103"/>
      <c r="DA73" s="1103"/>
      <c r="DB73" s="1103"/>
      <c r="DC73" s="1103"/>
    </row>
    <row r="74" spans="2:107" x14ac:dyDescent="0.15">
      <c r="B74" s="310"/>
      <c r="G74" s="1111"/>
      <c r="H74" s="1111"/>
      <c r="I74" s="1111"/>
      <c r="J74" s="1111"/>
      <c r="K74" s="1107"/>
      <c r="L74" s="1107"/>
      <c r="M74" s="1107"/>
      <c r="N74" s="1107"/>
      <c r="AM74" s="319"/>
      <c r="AN74" s="1106"/>
      <c r="AO74" s="1106"/>
      <c r="AP74" s="1106"/>
      <c r="AQ74" s="1106"/>
      <c r="AR74" s="1106"/>
      <c r="AS74" s="1106"/>
      <c r="AT74" s="1106"/>
      <c r="AU74" s="1106"/>
      <c r="AV74" s="1106"/>
      <c r="AW74" s="1106"/>
      <c r="AX74" s="1106"/>
      <c r="AY74" s="1106"/>
      <c r="AZ74" s="1106"/>
      <c r="BA74" s="1106"/>
      <c r="BB74" s="1106"/>
      <c r="BC74" s="1106"/>
      <c r="BD74" s="1106"/>
      <c r="BE74" s="1106"/>
      <c r="BF74" s="1106"/>
      <c r="BG74" s="1106"/>
      <c r="BH74" s="1106"/>
      <c r="BI74" s="1106"/>
      <c r="BJ74" s="1106"/>
      <c r="BK74" s="1106"/>
      <c r="BL74" s="1106"/>
      <c r="BM74" s="1106"/>
      <c r="BN74" s="1106"/>
      <c r="BO74" s="1106"/>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x14ac:dyDescent="0.15">
      <c r="B75" s="310"/>
      <c r="G75" s="1111"/>
      <c r="H75" s="1111"/>
      <c r="I75" s="1109"/>
      <c r="J75" s="1109"/>
      <c r="K75" s="1110"/>
      <c r="L75" s="1110"/>
      <c r="M75" s="1110"/>
      <c r="N75" s="1110"/>
      <c r="AM75" s="319"/>
      <c r="AN75" s="1106"/>
      <c r="AO75" s="1106"/>
      <c r="AP75" s="1106"/>
      <c r="AQ75" s="1106"/>
      <c r="AR75" s="1106"/>
      <c r="AS75" s="1106"/>
      <c r="AT75" s="1106"/>
      <c r="AU75" s="1106"/>
      <c r="AV75" s="1106"/>
      <c r="AW75" s="1106"/>
      <c r="AX75" s="1106"/>
      <c r="AY75" s="1106"/>
      <c r="AZ75" s="1106"/>
      <c r="BA75" s="1106"/>
      <c r="BB75" s="1106" t="s">
        <v>540</v>
      </c>
      <c r="BC75" s="1106"/>
      <c r="BD75" s="1106"/>
      <c r="BE75" s="1106"/>
      <c r="BF75" s="1106"/>
      <c r="BG75" s="1106"/>
      <c r="BH75" s="1106"/>
      <c r="BI75" s="1106"/>
      <c r="BJ75" s="1106"/>
      <c r="BK75" s="1106"/>
      <c r="BL75" s="1106"/>
      <c r="BM75" s="1106"/>
      <c r="BN75" s="1106"/>
      <c r="BO75" s="1106"/>
      <c r="BP75" s="1103">
        <v>1.7</v>
      </c>
      <c r="BQ75" s="1103"/>
      <c r="BR75" s="1103"/>
      <c r="BS75" s="1103"/>
      <c r="BT75" s="1103"/>
      <c r="BU75" s="1103"/>
      <c r="BV75" s="1103"/>
      <c r="BW75" s="1103"/>
      <c r="BX75" s="1103">
        <v>2.7</v>
      </c>
      <c r="BY75" s="1103"/>
      <c r="BZ75" s="1103"/>
      <c r="CA75" s="1103"/>
      <c r="CB75" s="1103"/>
      <c r="CC75" s="1103"/>
      <c r="CD75" s="1103"/>
      <c r="CE75" s="1103"/>
      <c r="CF75" s="1103">
        <v>3.4</v>
      </c>
      <c r="CG75" s="1103"/>
      <c r="CH75" s="1103"/>
      <c r="CI75" s="1103"/>
      <c r="CJ75" s="1103"/>
      <c r="CK75" s="1103"/>
      <c r="CL75" s="1103"/>
      <c r="CM75" s="1103"/>
      <c r="CN75" s="1103">
        <v>4</v>
      </c>
      <c r="CO75" s="1103"/>
      <c r="CP75" s="1103"/>
      <c r="CQ75" s="1103"/>
      <c r="CR75" s="1103"/>
      <c r="CS75" s="1103"/>
      <c r="CT75" s="1103"/>
      <c r="CU75" s="1103"/>
      <c r="CV75" s="1103">
        <v>4.5</v>
      </c>
      <c r="CW75" s="1103"/>
      <c r="CX75" s="1103"/>
      <c r="CY75" s="1103"/>
      <c r="CZ75" s="1103"/>
      <c r="DA75" s="1103"/>
      <c r="DB75" s="1103"/>
      <c r="DC75" s="1103"/>
    </row>
    <row r="76" spans="2:107" x14ac:dyDescent="0.15">
      <c r="B76" s="310"/>
      <c r="G76" s="1111"/>
      <c r="H76" s="1111"/>
      <c r="I76" s="1109"/>
      <c r="J76" s="1109"/>
      <c r="K76" s="1110"/>
      <c r="L76" s="1110"/>
      <c r="M76" s="1110"/>
      <c r="N76" s="1110"/>
      <c r="AM76" s="319"/>
      <c r="AN76" s="1106"/>
      <c r="AO76" s="1106"/>
      <c r="AP76" s="1106"/>
      <c r="AQ76" s="1106"/>
      <c r="AR76" s="1106"/>
      <c r="AS76" s="1106"/>
      <c r="AT76" s="1106"/>
      <c r="AU76" s="1106"/>
      <c r="AV76" s="1106"/>
      <c r="AW76" s="1106"/>
      <c r="AX76" s="1106"/>
      <c r="AY76" s="1106"/>
      <c r="AZ76" s="1106"/>
      <c r="BA76" s="1106"/>
      <c r="BB76" s="1106"/>
      <c r="BC76" s="1106"/>
      <c r="BD76" s="1106"/>
      <c r="BE76" s="1106"/>
      <c r="BF76" s="1106"/>
      <c r="BG76" s="1106"/>
      <c r="BH76" s="1106"/>
      <c r="BI76" s="1106"/>
      <c r="BJ76" s="1106"/>
      <c r="BK76" s="1106"/>
      <c r="BL76" s="1106"/>
      <c r="BM76" s="1106"/>
      <c r="BN76" s="1106"/>
      <c r="BO76" s="1106"/>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x14ac:dyDescent="0.15">
      <c r="B77" s="310"/>
      <c r="G77" s="1109"/>
      <c r="H77" s="1109"/>
      <c r="I77" s="1109"/>
      <c r="J77" s="1109"/>
      <c r="K77" s="1107"/>
      <c r="L77" s="1107"/>
      <c r="M77" s="1107"/>
      <c r="N77" s="1107"/>
      <c r="AN77" s="1108" t="s">
        <v>537</v>
      </c>
      <c r="AO77" s="1108"/>
      <c r="AP77" s="1108"/>
      <c r="AQ77" s="1108"/>
      <c r="AR77" s="1108"/>
      <c r="AS77" s="1108"/>
      <c r="AT77" s="1108"/>
      <c r="AU77" s="1108"/>
      <c r="AV77" s="1108"/>
      <c r="AW77" s="1108"/>
      <c r="AX77" s="1108"/>
      <c r="AY77" s="1108"/>
      <c r="AZ77" s="1108"/>
      <c r="BA77" s="1108"/>
      <c r="BB77" s="1106" t="s">
        <v>535</v>
      </c>
      <c r="BC77" s="1106"/>
      <c r="BD77" s="1106"/>
      <c r="BE77" s="1106"/>
      <c r="BF77" s="1106"/>
      <c r="BG77" s="1106"/>
      <c r="BH77" s="1106"/>
      <c r="BI77" s="1106"/>
      <c r="BJ77" s="1106"/>
      <c r="BK77" s="1106"/>
      <c r="BL77" s="1106"/>
      <c r="BM77" s="1106"/>
      <c r="BN77" s="1106"/>
      <c r="BO77" s="1106"/>
      <c r="BP77" s="1103">
        <v>0</v>
      </c>
      <c r="BQ77" s="1103"/>
      <c r="BR77" s="1103"/>
      <c r="BS77" s="1103"/>
      <c r="BT77" s="1103"/>
      <c r="BU77" s="1103"/>
      <c r="BV77" s="1103"/>
      <c r="BW77" s="1103"/>
      <c r="BX77" s="1103">
        <v>0</v>
      </c>
      <c r="BY77" s="1103"/>
      <c r="BZ77" s="1103"/>
      <c r="CA77" s="1103"/>
      <c r="CB77" s="1103"/>
      <c r="CC77" s="1103"/>
      <c r="CD77" s="1103"/>
      <c r="CE77" s="1103"/>
      <c r="CF77" s="1103">
        <v>0</v>
      </c>
      <c r="CG77" s="1103"/>
      <c r="CH77" s="1103"/>
      <c r="CI77" s="1103"/>
      <c r="CJ77" s="1103"/>
      <c r="CK77" s="1103"/>
      <c r="CL77" s="1103"/>
      <c r="CM77" s="1103"/>
      <c r="CN77" s="1103">
        <v>0</v>
      </c>
      <c r="CO77" s="1103"/>
      <c r="CP77" s="1103"/>
      <c r="CQ77" s="1103"/>
      <c r="CR77" s="1103"/>
      <c r="CS77" s="1103"/>
      <c r="CT77" s="1103"/>
      <c r="CU77" s="1103"/>
      <c r="CV77" s="1103">
        <v>0</v>
      </c>
      <c r="CW77" s="1103"/>
      <c r="CX77" s="1103"/>
      <c r="CY77" s="1103"/>
      <c r="CZ77" s="1103"/>
      <c r="DA77" s="1103"/>
      <c r="DB77" s="1103"/>
      <c r="DC77" s="1103"/>
    </row>
    <row r="78" spans="2:107" x14ac:dyDescent="0.15">
      <c r="B78" s="310"/>
      <c r="G78" s="1109"/>
      <c r="H78" s="1109"/>
      <c r="I78" s="1109"/>
      <c r="J78" s="1109"/>
      <c r="K78" s="1107"/>
      <c r="L78" s="1107"/>
      <c r="M78" s="1107"/>
      <c r="N78" s="1107"/>
      <c r="AN78" s="1108"/>
      <c r="AO78" s="1108"/>
      <c r="AP78" s="1108"/>
      <c r="AQ78" s="1108"/>
      <c r="AR78" s="1108"/>
      <c r="AS78" s="1108"/>
      <c r="AT78" s="1108"/>
      <c r="AU78" s="1108"/>
      <c r="AV78" s="1108"/>
      <c r="AW78" s="1108"/>
      <c r="AX78" s="1108"/>
      <c r="AY78" s="1108"/>
      <c r="AZ78" s="1108"/>
      <c r="BA78" s="1108"/>
      <c r="BB78" s="1106"/>
      <c r="BC78" s="1106"/>
      <c r="BD78" s="1106"/>
      <c r="BE78" s="1106"/>
      <c r="BF78" s="1106"/>
      <c r="BG78" s="1106"/>
      <c r="BH78" s="1106"/>
      <c r="BI78" s="1106"/>
      <c r="BJ78" s="1106"/>
      <c r="BK78" s="1106"/>
      <c r="BL78" s="1106"/>
      <c r="BM78" s="1106"/>
      <c r="BN78" s="1106"/>
      <c r="BO78" s="1106"/>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x14ac:dyDescent="0.15">
      <c r="B79" s="310"/>
      <c r="G79" s="1109"/>
      <c r="H79" s="1109"/>
      <c r="I79" s="1104"/>
      <c r="J79" s="1104"/>
      <c r="K79" s="1105"/>
      <c r="L79" s="1105"/>
      <c r="M79" s="1105"/>
      <c r="N79" s="1105"/>
      <c r="AN79" s="1108"/>
      <c r="AO79" s="1108"/>
      <c r="AP79" s="1108"/>
      <c r="AQ79" s="1108"/>
      <c r="AR79" s="1108"/>
      <c r="AS79" s="1108"/>
      <c r="AT79" s="1108"/>
      <c r="AU79" s="1108"/>
      <c r="AV79" s="1108"/>
      <c r="AW79" s="1108"/>
      <c r="AX79" s="1108"/>
      <c r="AY79" s="1108"/>
      <c r="AZ79" s="1108"/>
      <c r="BA79" s="1108"/>
      <c r="BB79" s="1106" t="s">
        <v>540</v>
      </c>
      <c r="BC79" s="1106"/>
      <c r="BD79" s="1106"/>
      <c r="BE79" s="1106"/>
      <c r="BF79" s="1106"/>
      <c r="BG79" s="1106"/>
      <c r="BH79" s="1106"/>
      <c r="BI79" s="1106"/>
      <c r="BJ79" s="1106"/>
      <c r="BK79" s="1106"/>
      <c r="BL79" s="1106"/>
      <c r="BM79" s="1106"/>
      <c r="BN79" s="1106"/>
      <c r="BO79" s="1106"/>
      <c r="BP79" s="1103">
        <v>7.3</v>
      </c>
      <c r="BQ79" s="1103"/>
      <c r="BR79" s="1103"/>
      <c r="BS79" s="1103"/>
      <c r="BT79" s="1103"/>
      <c r="BU79" s="1103"/>
      <c r="BV79" s="1103"/>
      <c r="BW79" s="1103"/>
      <c r="BX79" s="1103">
        <v>7.4</v>
      </c>
      <c r="BY79" s="1103"/>
      <c r="BZ79" s="1103"/>
      <c r="CA79" s="1103"/>
      <c r="CB79" s="1103"/>
      <c r="CC79" s="1103"/>
      <c r="CD79" s="1103"/>
      <c r="CE79" s="1103"/>
      <c r="CF79" s="1103">
        <v>7.5</v>
      </c>
      <c r="CG79" s="1103"/>
      <c r="CH79" s="1103"/>
      <c r="CI79" s="1103"/>
      <c r="CJ79" s="1103"/>
      <c r="CK79" s="1103"/>
      <c r="CL79" s="1103"/>
      <c r="CM79" s="1103"/>
      <c r="CN79" s="1103">
        <v>7.5</v>
      </c>
      <c r="CO79" s="1103"/>
      <c r="CP79" s="1103"/>
      <c r="CQ79" s="1103"/>
      <c r="CR79" s="1103"/>
      <c r="CS79" s="1103"/>
      <c r="CT79" s="1103"/>
      <c r="CU79" s="1103"/>
      <c r="CV79" s="1103">
        <v>7.7</v>
      </c>
      <c r="CW79" s="1103"/>
      <c r="CX79" s="1103"/>
      <c r="CY79" s="1103"/>
      <c r="CZ79" s="1103"/>
      <c r="DA79" s="1103"/>
      <c r="DB79" s="1103"/>
      <c r="DC79" s="1103"/>
    </row>
    <row r="80" spans="2:107" x14ac:dyDescent="0.15">
      <c r="B80" s="310"/>
      <c r="G80" s="1109"/>
      <c r="H80" s="1109"/>
      <c r="I80" s="1104"/>
      <c r="J80" s="1104"/>
      <c r="K80" s="1105"/>
      <c r="L80" s="1105"/>
      <c r="M80" s="1105"/>
      <c r="N80" s="1105"/>
      <c r="AN80" s="1108"/>
      <c r="AO80" s="1108"/>
      <c r="AP80" s="1108"/>
      <c r="AQ80" s="1108"/>
      <c r="AR80" s="1108"/>
      <c r="AS80" s="1108"/>
      <c r="AT80" s="1108"/>
      <c r="AU80" s="1108"/>
      <c r="AV80" s="1108"/>
      <c r="AW80" s="1108"/>
      <c r="AX80" s="1108"/>
      <c r="AY80" s="1108"/>
      <c r="AZ80" s="1108"/>
      <c r="BA80" s="1108"/>
      <c r="BB80" s="1106"/>
      <c r="BC80" s="1106"/>
      <c r="BD80" s="1106"/>
      <c r="BE80" s="1106"/>
      <c r="BF80" s="1106"/>
      <c r="BG80" s="1106"/>
      <c r="BH80" s="1106"/>
      <c r="BI80" s="1106"/>
      <c r="BJ80" s="1106"/>
      <c r="BK80" s="1106"/>
      <c r="BL80" s="1106"/>
      <c r="BM80" s="1106"/>
      <c r="BN80" s="1106"/>
      <c r="BO80" s="1106"/>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x14ac:dyDescent="0.15">
      <c r="B81" s="310"/>
    </row>
    <row r="82" spans="2:109" ht="17.25" x14ac:dyDescent="0.15">
      <c r="B82" s="310"/>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x14ac:dyDescent="0.15">
      <c r="B83" s="312"/>
      <c r="C83" s="313"/>
      <c r="D83" s="313"/>
      <c r="E83" s="313"/>
      <c r="F83" s="313"/>
      <c r="G83" s="313"/>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3"/>
      <c r="AY83" s="313"/>
      <c r="AZ83" s="313"/>
      <c r="BA83" s="313"/>
      <c r="BB83" s="313"/>
      <c r="BC83" s="313"/>
      <c r="BD83" s="313"/>
      <c r="BE83" s="313"/>
      <c r="BF83" s="313"/>
      <c r="BG83" s="313"/>
      <c r="BH83" s="313"/>
      <c r="BI83" s="313"/>
      <c r="BJ83" s="313"/>
      <c r="BK83" s="313"/>
      <c r="BL83" s="313"/>
      <c r="BM83" s="313"/>
      <c r="BN83" s="313"/>
      <c r="BO83" s="313"/>
      <c r="BP83" s="313"/>
      <c r="BQ83" s="313"/>
      <c r="BR83" s="313"/>
      <c r="BS83" s="313"/>
      <c r="BT83" s="313"/>
      <c r="BU83" s="313"/>
      <c r="BV83" s="313"/>
      <c r="BW83" s="313"/>
      <c r="BX83" s="313"/>
      <c r="BY83" s="313"/>
      <c r="BZ83" s="313"/>
      <c r="CA83" s="313"/>
      <c r="CB83" s="313"/>
      <c r="CC83" s="313"/>
      <c r="CD83" s="313"/>
      <c r="CE83" s="313"/>
      <c r="CF83" s="313"/>
      <c r="CG83" s="313"/>
      <c r="CH83" s="313"/>
      <c r="CI83" s="313"/>
      <c r="CJ83" s="313"/>
      <c r="CK83" s="313"/>
      <c r="CL83" s="313"/>
      <c r="CM83" s="313"/>
      <c r="CN83" s="313"/>
      <c r="CO83" s="313"/>
      <c r="CP83" s="313"/>
      <c r="CQ83" s="313"/>
      <c r="CR83" s="313"/>
      <c r="CS83" s="313"/>
      <c r="CT83" s="313"/>
      <c r="CU83" s="313"/>
      <c r="CV83" s="313"/>
      <c r="CW83" s="313"/>
      <c r="CX83" s="313"/>
      <c r="CY83" s="313"/>
      <c r="CZ83" s="313"/>
      <c r="DA83" s="313"/>
      <c r="DB83" s="313"/>
      <c r="DC83" s="313"/>
      <c r="DD83" s="314"/>
    </row>
    <row r="84" spans="2:109" x14ac:dyDescent="0.15">
      <c r="DD84" s="303"/>
      <c r="DE84" s="303"/>
    </row>
    <row r="85" spans="2:109" x14ac:dyDescent="0.15">
      <c r="DD85" s="303"/>
      <c r="DE85" s="303"/>
    </row>
  </sheetData>
  <sheetProtection algorithmName="SHA-512" hashValue="q0snleOk8y7veqKNwFDtyET3QoCyxtOzjhpxLkzIuMzSrs10nOZLGe6JJr1IvrhRtBTwQZfvkf0OPOYGOzM7zQ==" saltValue="eB8xgA/hyD0pwHgS4bZY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AE2BA-F99D-447E-90D7-5EACAB03176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38" customWidth="1"/>
    <col min="35" max="122" width="2.5" style="305" customWidth="1"/>
    <col min="123" max="16384" width="2.5" style="305" hidden="1"/>
  </cols>
  <sheetData>
    <row r="1" spans="1:34" ht="13.5" customHeight="1" x14ac:dyDescent="0.15">
      <c r="A1" s="305"/>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row>
    <row r="2" spans="1:34" x14ac:dyDescent="0.15">
      <c r="S2" s="305"/>
      <c r="AH2" s="305"/>
    </row>
    <row r="3" spans="1:34" x14ac:dyDescent="0.15">
      <c r="C3" s="305"/>
      <c r="D3" s="305"/>
      <c r="E3" s="305"/>
      <c r="F3" s="305"/>
      <c r="G3" s="305"/>
      <c r="H3" s="305"/>
      <c r="I3" s="305"/>
      <c r="J3" s="305"/>
      <c r="K3" s="305"/>
      <c r="L3" s="305"/>
      <c r="M3" s="305"/>
      <c r="N3" s="305"/>
      <c r="O3" s="305"/>
      <c r="P3" s="305"/>
      <c r="Q3" s="305"/>
      <c r="R3" s="305"/>
      <c r="S3" s="305"/>
      <c r="U3" s="305"/>
      <c r="V3" s="305"/>
      <c r="W3" s="305"/>
      <c r="X3" s="305"/>
      <c r="Y3" s="305"/>
      <c r="Z3" s="305"/>
      <c r="AA3" s="305"/>
      <c r="AB3" s="305"/>
      <c r="AC3" s="305"/>
      <c r="AD3" s="305"/>
      <c r="AE3" s="305"/>
      <c r="AF3" s="305"/>
      <c r="AG3" s="305"/>
      <c r="AH3" s="305"/>
    </row>
    <row r="4" spans="1:34" x14ac:dyDescent="0.15"/>
    <row r="5" spans="1:34" x14ac:dyDescent="0.15"/>
    <row r="6" spans="1:34" x14ac:dyDescent="0.15"/>
    <row r="7" spans="1:34" x14ac:dyDescent="0.15"/>
    <row r="8" spans="1:34" x14ac:dyDescent="0.15"/>
    <row r="9" spans="1:34" x14ac:dyDescent="0.15">
      <c r="AH9" s="30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05"/>
    </row>
    <row r="18" spans="12:34" x14ac:dyDescent="0.15"/>
    <row r="19" spans="12:34" x14ac:dyDescent="0.15"/>
    <row r="20" spans="12:34" x14ac:dyDescent="0.15">
      <c r="AH20" s="305"/>
    </row>
    <row r="21" spans="12:34" x14ac:dyDescent="0.15">
      <c r="AH21" s="305"/>
    </row>
    <row r="22" spans="12:34" x14ac:dyDescent="0.15"/>
    <row r="23" spans="12:34" x14ac:dyDescent="0.15"/>
    <row r="24" spans="12:34" x14ac:dyDescent="0.15">
      <c r="Q24" s="305"/>
    </row>
    <row r="25" spans="12:34" x14ac:dyDescent="0.15"/>
    <row r="26" spans="12:34" x14ac:dyDescent="0.15"/>
    <row r="27" spans="12:34" x14ac:dyDescent="0.15"/>
    <row r="28" spans="12:34" x14ac:dyDescent="0.15">
      <c r="O28" s="305"/>
      <c r="T28" s="305"/>
      <c r="AH28" s="305"/>
    </row>
    <row r="29" spans="12:34" x14ac:dyDescent="0.15"/>
    <row r="30" spans="12:34" x14ac:dyDescent="0.15"/>
    <row r="31" spans="12:34" x14ac:dyDescent="0.15">
      <c r="Q31" s="305"/>
    </row>
    <row r="32" spans="12:34" x14ac:dyDescent="0.15">
      <c r="L32" s="305"/>
    </row>
    <row r="33" spans="2:34" x14ac:dyDescent="0.15">
      <c r="C33" s="305"/>
      <c r="E33" s="305"/>
      <c r="G33" s="305"/>
      <c r="I33" s="305"/>
      <c r="X33" s="305"/>
    </row>
    <row r="34" spans="2:34" x14ac:dyDescent="0.15">
      <c r="B34" s="305"/>
      <c r="P34" s="305"/>
      <c r="R34" s="305"/>
      <c r="T34" s="305"/>
    </row>
    <row r="35" spans="2:34" x14ac:dyDescent="0.15">
      <c r="D35" s="305"/>
      <c r="W35" s="305"/>
      <c r="AC35" s="305"/>
      <c r="AD35" s="305"/>
      <c r="AE35" s="305"/>
      <c r="AF35" s="305"/>
      <c r="AG35" s="305"/>
      <c r="AH35" s="305"/>
    </row>
    <row r="36" spans="2:34" x14ac:dyDescent="0.15">
      <c r="H36" s="305"/>
      <c r="J36" s="305"/>
      <c r="K36" s="305"/>
      <c r="M36" s="305"/>
      <c r="Y36" s="305"/>
      <c r="Z36" s="305"/>
      <c r="AA36" s="305"/>
      <c r="AB36" s="305"/>
      <c r="AC36" s="305"/>
      <c r="AD36" s="305"/>
      <c r="AE36" s="305"/>
      <c r="AF36" s="305"/>
      <c r="AG36" s="305"/>
      <c r="AH36" s="305"/>
    </row>
    <row r="37" spans="2:34" x14ac:dyDescent="0.15">
      <c r="AH37" s="305"/>
    </row>
    <row r="38" spans="2:34" x14ac:dyDescent="0.15">
      <c r="AG38" s="305"/>
      <c r="AH38" s="305"/>
    </row>
    <row r="39" spans="2:34" x14ac:dyDescent="0.15"/>
    <row r="40" spans="2:34" x14ac:dyDescent="0.15">
      <c r="X40" s="305"/>
    </row>
    <row r="41" spans="2:34" x14ac:dyDescent="0.15">
      <c r="R41" s="305"/>
    </row>
    <row r="42" spans="2:34" x14ac:dyDescent="0.15">
      <c r="W42" s="305"/>
    </row>
    <row r="43" spans="2:34" x14ac:dyDescent="0.15">
      <c r="Y43" s="305"/>
      <c r="Z43" s="305"/>
      <c r="AA43" s="305"/>
      <c r="AB43" s="305"/>
      <c r="AC43" s="305"/>
      <c r="AD43" s="305"/>
      <c r="AE43" s="305"/>
      <c r="AF43" s="305"/>
      <c r="AG43" s="305"/>
      <c r="AH43" s="305"/>
    </row>
    <row r="44" spans="2:34" x14ac:dyDescent="0.15">
      <c r="AH44" s="305"/>
    </row>
    <row r="45" spans="2:34" x14ac:dyDescent="0.15">
      <c r="X45" s="305"/>
    </row>
    <row r="46" spans="2:34" x14ac:dyDescent="0.15"/>
    <row r="47" spans="2:34" x14ac:dyDescent="0.15"/>
    <row r="48" spans="2:34" x14ac:dyDescent="0.15">
      <c r="W48" s="305"/>
      <c r="Y48" s="305"/>
      <c r="Z48" s="305"/>
      <c r="AA48" s="305"/>
      <c r="AB48" s="305"/>
      <c r="AC48" s="305"/>
      <c r="AD48" s="305"/>
      <c r="AE48" s="305"/>
      <c r="AF48" s="305"/>
      <c r="AG48" s="305"/>
      <c r="AH48" s="305"/>
    </row>
    <row r="49" spans="28:34" x14ac:dyDescent="0.15"/>
    <row r="50" spans="28:34" x14ac:dyDescent="0.15">
      <c r="AE50" s="305"/>
      <c r="AF50" s="305"/>
      <c r="AG50" s="305"/>
      <c r="AH50" s="305"/>
    </row>
    <row r="51" spans="28:34" x14ac:dyDescent="0.15">
      <c r="AC51" s="305"/>
      <c r="AD51" s="305"/>
      <c r="AE51" s="305"/>
      <c r="AF51" s="305"/>
      <c r="AG51" s="305"/>
      <c r="AH51" s="305"/>
    </row>
    <row r="52" spans="28:34" x14ac:dyDescent="0.15"/>
    <row r="53" spans="28:34" x14ac:dyDescent="0.15">
      <c r="AF53" s="305"/>
      <c r="AG53" s="305"/>
      <c r="AH53" s="305"/>
    </row>
    <row r="54" spans="28:34" x14ac:dyDescent="0.15">
      <c r="AH54" s="305"/>
    </row>
    <row r="55" spans="28:34" x14ac:dyDescent="0.15"/>
    <row r="56" spans="28:34" x14ac:dyDescent="0.15">
      <c r="AB56" s="305"/>
      <c r="AC56" s="305"/>
      <c r="AD56" s="305"/>
      <c r="AE56" s="305"/>
      <c r="AF56" s="305"/>
      <c r="AG56" s="305"/>
      <c r="AH56" s="305"/>
    </row>
    <row r="57" spans="28:34" x14ac:dyDescent="0.15">
      <c r="AH57" s="305"/>
    </row>
    <row r="58" spans="28:34" x14ac:dyDescent="0.15">
      <c r="AH58" s="305"/>
    </row>
    <row r="59" spans="28:34" x14ac:dyDescent="0.15"/>
    <row r="60" spans="28:34" x14ac:dyDescent="0.15"/>
    <row r="61" spans="28:34" x14ac:dyDescent="0.15"/>
    <row r="62" spans="28:34" x14ac:dyDescent="0.15"/>
    <row r="63" spans="28:34" x14ac:dyDescent="0.15">
      <c r="AH63" s="305"/>
    </row>
    <row r="64" spans="28:34" x14ac:dyDescent="0.15">
      <c r="AG64" s="305"/>
      <c r="AH64" s="305"/>
    </row>
    <row r="65" spans="28:34" x14ac:dyDescent="0.15"/>
    <row r="66" spans="28:34" x14ac:dyDescent="0.15"/>
    <row r="67" spans="28:34" x14ac:dyDescent="0.15"/>
    <row r="68" spans="28:34" x14ac:dyDescent="0.15">
      <c r="AB68" s="305"/>
      <c r="AC68" s="305"/>
      <c r="AD68" s="305"/>
      <c r="AE68" s="305"/>
      <c r="AF68" s="305"/>
      <c r="AG68" s="305"/>
      <c r="AH68" s="305"/>
    </row>
    <row r="69" spans="28:34" x14ac:dyDescent="0.15">
      <c r="AF69" s="305"/>
      <c r="AG69" s="305"/>
      <c r="AH69" s="305"/>
    </row>
    <row r="70" spans="28:34" x14ac:dyDescent="0.15"/>
    <row r="71" spans="28:34" x14ac:dyDescent="0.15"/>
    <row r="72" spans="28:34" x14ac:dyDescent="0.15"/>
    <row r="73" spans="28:34" x14ac:dyDescent="0.15"/>
    <row r="74" spans="28:34" x14ac:dyDescent="0.15"/>
    <row r="75" spans="28:34" x14ac:dyDescent="0.15">
      <c r="AH75" s="305"/>
    </row>
    <row r="76" spans="28:34" x14ac:dyDescent="0.15">
      <c r="AF76" s="305"/>
      <c r="AG76" s="305"/>
      <c r="AH76" s="305"/>
    </row>
    <row r="77" spans="28:34" x14ac:dyDescent="0.15">
      <c r="AG77" s="305"/>
      <c r="AH77" s="305"/>
    </row>
    <row r="78" spans="28:34" x14ac:dyDescent="0.15"/>
    <row r="79" spans="28:34" x14ac:dyDescent="0.15"/>
    <row r="80" spans="28:34" x14ac:dyDescent="0.15"/>
    <row r="81" spans="25:34" x14ac:dyDescent="0.15"/>
    <row r="82" spans="25:34" x14ac:dyDescent="0.15">
      <c r="Y82" s="305"/>
    </row>
    <row r="83" spans="25:34" x14ac:dyDescent="0.15">
      <c r="Y83" s="305"/>
      <c r="Z83" s="305"/>
      <c r="AA83" s="305"/>
      <c r="AB83" s="305"/>
      <c r="AC83" s="305"/>
      <c r="AD83" s="305"/>
      <c r="AE83" s="305"/>
      <c r="AF83" s="305"/>
      <c r="AG83" s="305"/>
      <c r="AH83" s="305"/>
    </row>
    <row r="84" spans="25:34" x14ac:dyDescent="0.15"/>
    <row r="85" spans="25:34" x14ac:dyDescent="0.15"/>
    <row r="86" spans="25:34" x14ac:dyDescent="0.15"/>
    <row r="87" spans="25:34" x14ac:dyDescent="0.15"/>
    <row r="88" spans="25:34" x14ac:dyDescent="0.15">
      <c r="AH88" s="3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05"/>
      <c r="AG94" s="305"/>
      <c r="AH94" s="305"/>
    </row>
    <row r="95" spans="25:34" ht="13.5" customHeight="1" x14ac:dyDescent="0.15">
      <c r="AH95" s="3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05"/>
    </row>
    <row r="102" spans="33:34" ht="13.5" customHeight="1" x14ac:dyDescent="0.15"/>
    <row r="103" spans="33:34" ht="13.5" customHeight="1" x14ac:dyDescent="0.15"/>
    <row r="104" spans="33:34" ht="13.5" customHeight="1" x14ac:dyDescent="0.15">
      <c r="AG104" s="305"/>
      <c r="AH104" s="3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05"/>
    </row>
    <row r="117" spans="34:122" ht="13.5" customHeight="1" x14ac:dyDescent="0.15"/>
    <row r="118" spans="34:122" ht="13.5" customHeight="1" x14ac:dyDescent="0.15"/>
    <row r="119" spans="34:122" ht="13.5" customHeight="1" x14ac:dyDescent="0.15"/>
    <row r="120" spans="34:122" ht="13.5" customHeight="1" x14ac:dyDescent="0.15">
      <c r="AH120" s="305"/>
    </row>
    <row r="121" spans="34:122" ht="13.5" customHeight="1" x14ac:dyDescent="0.15">
      <c r="AH121" s="305"/>
    </row>
    <row r="122" spans="34:122" ht="13.5" customHeight="1" x14ac:dyDescent="0.15"/>
    <row r="123" spans="34:122" ht="13.5" customHeight="1" x14ac:dyDescent="0.15"/>
    <row r="124" spans="34:122" ht="13.5" customHeight="1" x14ac:dyDescent="0.15"/>
    <row r="125" spans="34:122" ht="13.5" customHeight="1" x14ac:dyDescent="0.15">
      <c r="DR125" s="305" t="s">
        <v>541</v>
      </c>
    </row>
  </sheetData>
  <sheetProtection algorithmName="SHA-512" hashValue="NMqo/TNSKYqSr0th8dgsvvXlmRcSYrLhkpQrVupxkDuee6I/fw5PQ9kBvy/qncu8NJ2esk3R3on8NbizPP6Glw==" saltValue="zBMr6jPWjND1BFhqIKpNVQ=="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B3469-4227-454C-BA54-5D40AE2DF61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38" customWidth="1"/>
    <col min="35" max="122" width="2.5" style="305" customWidth="1"/>
    <col min="123" max="16384" width="2.5" style="305" hidden="1"/>
  </cols>
  <sheetData>
    <row r="1" spans="2:34" ht="13.5" customHeight="1" x14ac:dyDescent="0.15">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row>
    <row r="2" spans="2:34" x14ac:dyDescent="0.15">
      <c r="S2" s="305"/>
      <c r="AH2" s="305"/>
    </row>
    <row r="3" spans="2:34" x14ac:dyDescent="0.15">
      <c r="C3" s="305"/>
      <c r="D3" s="305"/>
      <c r="E3" s="305"/>
      <c r="F3" s="305"/>
      <c r="G3" s="305"/>
      <c r="H3" s="305"/>
      <c r="I3" s="305"/>
      <c r="J3" s="305"/>
      <c r="K3" s="305"/>
      <c r="L3" s="305"/>
      <c r="M3" s="305"/>
      <c r="N3" s="305"/>
      <c r="O3" s="305"/>
      <c r="P3" s="305"/>
      <c r="Q3" s="305"/>
      <c r="R3" s="305"/>
      <c r="S3" s="305"/>
      <c r="U3" s="305"/>
      <c r="V3" s="305"/>
      <c r="W3" s="305"/>
      <c r="X3" s="305"/>
      <c r="Y3" s="305"/>
      <c r="Z3" s="305"/>
      <c r="AA3" s="305"/>
      <c r="AB3" s="305"/>
      <c r="AC3" s="305"/>
      <c r="AD3" s="305"/>
      <c r="AE3" s="305"/>
      <c r="AF3" s="305"/>
      <c r="AG3" s="305"/>
      <c r="AH3" s="305"/>
    </row>
    <row r="4" spans="2:34" x14ac:dyDescent="0.15"/>
    <row r="5" spans="2:34" x14ac:dyDescent="0.15"/>
    <row r="6" spans="2:34" x14ac:dyDescent="0.15"/>
    <row r="7" spans="2:34" x14ac:dyDescent="0.15"/>
    <row r="8" spans="2:34" x14ac:dyDescent="0.15"/>
    <row r="9" spans="2:34" x14ac:dyDescent="0.15">
      <c r="AH9" s="30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05"/>
    </row>
    <row r="18" spans="12:34" x14ac:dyDescent="0.15"/>
    <row r="19" spans="12:34" x14ac:dyDescent="0.15"/>
    <row r="20" spans="12:34" x14ac:dyDescent="0.15">
      <c r="AH20" s="305"/>
    </row>
    <row r="21" spans="12:34" x14ac:dyDescent="0.15">
      <c r="AH21" s="305"/>
    </row>
    <row r="22" spans="12:34" x14ac:dyDescent="0.15"/>
    <row r="23" spans="12:34" x14ac:dyDescent="0.15"/>
    <row r="24" spans="12:34" x14ac:dyDescent="0.15">
      <c r="Q24" s="305"/>
    </row>
    <row r="25" spans="12:34" x14ac:dyDescent="0.15"/>
    <row r="26" spans="12:34" x14ac:dyDescent="0.15"/>
    <row r="27" spans="12:34" x14ac:dyDescent="0.15"/>
    <row r="28" spans="12:34" x14ac:dyDescent="0.15">
      <c r="O28" s="305"/>
      <c r="T28" s="305"/>
      <c r="AH28" s="305"/>
    </row>
    <row r="29" spans="12:34" x14ac:dyDescent="0.15"/>
    <row r="30" spans="12:34" x14ac:dyDescent="0.15"/>
    <row r="31" spans="12:34" x14ac:dyDescent="0.15">
      <c r="Q31" s="305"/>
    </row>
    <row r="32" spans="12:34" x14ac:dyDescent="0.15">
      <c r="L32" s="305"/>
    </row>
    <row r="33" spans="2:34" x14ac:dyDescent="0.15">
      <c r="C33" s="305"/>
      <c r="E33" s="305"/>
      <c r="G33" s="305"/>
      <c r="I33" s="305"/>
      <c r="X33" s="305"/>
    </row>
    <row r="34" spans="2:34" x14ac:dyDescent="0.15">
      <c r="B34" s="305"/>
      <c r="P34" s="305"/>
      <c r="R34" s="305"/>
      <c r="T34" s="305"/>
    </row>
    <row r="35" spans="2:34" x14ac:dyDescent="0.15">
      <c r="D35" s="305"/>
      <c r="W35" s="305"/>
      <c r="AC35" s="305"/>
      <c r="AD35" s="305"/>
      <c r="AE35" s="305"/>
      <c r="AF35" s="305"/>
      <c r="AG35" s="305"/>
      <c r="AH35" s="305"/>
    </row>
    <row r="36" spans="2:34" x14ac:dyDescent="0.15">
      <c r="H36" s="305"/>
      <c r="J36" s="305"/>
      <c r="K36" s="305"/>
      <c r="M36" s="305"/>
      <c r="Y36" s="305"/>
      <c r="Z36" s="305"/>
      <c r="AA36" s="305"/>
      <c r="AB36" s="305"/>
      <c r="AC36" s="305"/>
      <c r="AD36" s="305"/>
      <c r="AE36" s="305"/>
      <c r="AF36" s="305"/>
      <c r="AG36" s="305"/>
      <c r="AH36" s="305"/>
    </row>
    <row r="37" spans="2:34" x14ac:dyDescent="0.15">
      <c r="AH37" s="305"/>
    </row>
    <row r="38" spans="2:34" x14ac:dyDescent="0.15">
      <c r="AG38" s="305"/>
      <c r="AH38" s="305"/>
    </row>
    <row r="39" spans="2:34" x14ac:dyDescent="0.15"/>
    <row r="40" spans="2:34" x14ac:dyDescent="0.15">
      <c r="X40" s="305"/>
    </row>
    <row r="41" spans="2:34" x14ac:dyDescent="0.15">
      <c r="R41" s="305"/>
    </row>
    <row r="42" spans="2:34" x14ac:dyDescent="0.15">
      <c r="W42" s="305"/>
    </row>
    <row r="43" spans="2:34" x14ac:dyDescent="0.15">
      <c r="Y43" s="305"/>
      <c r="Z43" s="305"/>
      <c r="AA43" s="305"/>
      <c r="AB43" s="305"/>
      <c r="AC43" s="305"/>
      <c r="AD43" s="305"/>
      <c r="AE43" s="305"/>
      <c r="AF43" s="305"/>
      <c r="AG43" s="305"/>
      <c r="AH43" s="305"/>
    </row>
    <row r="44" spans="2:34" x14ac:dyDescent="0.15">
      <c r="AH44" s="305"/>
    </row>
    <row r="45" spans="2:34" x14ac:dyDescent="0.15">
      <c r="X45" s="305"/>
    </row>
    <row r="46" spans="2:34" x14ac:dyDescent="0.15"/>
    <row r="47" spans="2:34" x14ac:dyDescent="0.15"/>
    <row r="48" spans="2:34" x14ac:dyDescent="0.15">
      <c r="W48" s="305"/>
      <c r="Y48" s="305"/>
      <c r="Z48" s="305"/>
      <c r="AA48" s="305"/>
      <c r="AB48" s="305"/>
      <c r="AC48" s="305"/>
      <c r="AD48" s="305"/>
      <c r="AE48" s="305"/>
      <c r="AF48" s="305"/>
      <c r="AG48" s="305"/>
      <c r="AH48" s="305"/>
    </row>
    <row r="49" spans="28:34" x14ac:dyDescent="0.15"/>
    <row r="50" spans="28:34" x14ac:dyDescent="0.15">
      <c r="AE50" s="305"/>
      <c r="AF50" s="305"/>
      <c r="AG50" s="305"/>
      <c r="AH50" s="305"/>
    </row>
    <row r="51" spans="28:34" x14ac:dyDescent="0.15">
      <c r="AC51" s="305"/>
      <c r="AD51" s="305"/>
      <c r="AE51" s="305"/>
      <c r="AF51" s="305"/>
      <c r="AG51" s="305"/>
      <c r="AH51" s="305"/>
    </row>
    <row r="52" spans="28:34" x14ac:dyDescent="0.15"/>
    <row r="53" spans="28:34" x14ac:dyDescent="0.15">
      <c r="AF53" s="305"/>
      <c r="AG53" s="305"/>
      <c r="AH53" s="305"/>
    </row>
    <row r="54" spans="28:34" x14ac:dyDescent="0.15">
      <c r="AH54" s="305"/>
    </row>
    <row r="55" spans="28:34" x14ac:dyDescent="0.15"/>
    <row r="56" spans="28:34" x14ac:dyDescent="0.15">
      <c r="AB56" s="305"/>
      <c r="AC56" s="305"/>
      <c r="AD56" s="305"/>
      <c r="AE56" s="305"/>
      <c r="AF56" s="305"/>
      <c r="AG56" s="305"/>
      <c r="AH56" s="305"/>
    </row>
    <row r="57" spans="28:34" x14ac:dyDescent="0.15">
      <c r="AH57" s="305"/>
    </row>
    <row r="58" spans="28:34" x14ac:dyDescent="0.15">
      <c r="AH58" s="305"/>
    </row>
    <row r="59" spans="28:34" x14ac:dyDescent="0.15">
      <c r="AG59" s="305"/>
      <c r="AH59" s="305"/>
    </row>
    <row r="60" spans="28:34" x14ac:dyDescent="0.15"/>
    <row r="61" spans="28:34" x14ac:dyDescent="0.15"/>
    <row r="62" spans="28:34" x14ac:dyDescent="0.15"/>
    <row r="63" spans="28:34" x14ac:dyDescent="0.15">
      <c r="AH63" s="305"/>
    </row>
    <row r="64" spans="28:34" x14ac:dyDescent="0.15">
      <c r="AG64" s="305"/>
      <c r="AH64" s="305"/>
    </row>
    <row r="65" spans="28:34" x14ac:dyDescent="0.15"/>
    <row r="66" spans="28:34" x14ac:dyDescent="0.15"/>
    <row r="67" spans="28:34" x14ac:dyDescent="0.15"/>
    <row r="68" spans="28:34" x14ac:dyDescent="0.15">
      <c r="AB68" s="305"/>
      <c r="AC68" s="305"/>
      <c r="AD68" s="305"/>
      <c r="AE68" s="305"/>
      <c r="AF68" s="305"/>
      <c r="AG68" s="305"/>
      <c r="AH68" s="305"/>
    </row>
    <row r="69" spans="28:34" x14ac:dyDescent="0.15">
      <c r="AF69" s="305"/>
      <c r="AG69" s="305"/>
      <c r="AH69" s="305"/>
    </row>
    <row r="70" spans="28:34" x14ac:dyDescent="0.15"/>
    <row r="71" spans="28:34" x14ac:dyDescent="0.15"/>
    <row r="72" spans="28:34" x14ac:dyDescent="0.15"/>
    <row r="73" spans="28:34" x14ac:dyDescent="0.15"/>
    <row r="74" spans="28:34" x14ac:dyDescent="0.15"/>
    <row r="75" spans="28:34" x14ac:dyDescent="0.15">
      <c r="AH75" s="305"/>
    </row>
    <row r="76" spans="28:34" x14ac:dyDescent="0.15">
      <c r="AF76" s="305"/>
      <c r="AG76" s="305"/>
      <c r="AH76" s="305"/>
    </row>
    <row r="77" spans="28:34" x14ac:dyDescent="0.15">
      <c r="AG77" s="305"/>
      <c r="AH77" s="305"/>
    </row>
    <row r="78" spans="28:34" x14ac:dyDescent="0.15"/>
    <row r="79" spans="28:34" x14ac:dyDescent="0.15"/>
    <row r="80" spans="28:34" x14ac:dyDescent="0.15"/>
    <row r="81" spans="25:34" x14ac:dyDescent="0.15"/>
    <row r="82" spans="25:34" x14ac:dyDescent="0.15">
      <c r="Y82" s="305"/>
    </row>
    <row r="83" spans="25:34" x14ac:dyDescent="0.15">
      <c r="Y83" s="305"/>
      <c r="Z83" s="305"/>
      <c r="AA83" s="305"/>
      <c r="AB83" s="305"/>
      <c r="AC83" s="305"/>
      <c r="AD83" s="305"/>
      <c r="AE83" s="305"/>
      <c r="AF83" s="305"/>
      <c r="AG83" s="305"/>
      <c r="AH83" s="305"/>
    </row>
    <row r="84" spans="25:34" x14ac:dyDescent="0.15"/>
    <row r="85" spans="25:34" x14ac:dyDescent="0.15"/>
    <row r="86" spans="25:34" x14ac:dyDescent="0.15"/>
    <row r="87" spans="25:34" x14ac:dyDescent="0.15"/>
    <row r="88" spans="25:34" x14ac:dyDescent="0.15">
      <c r="AH88" s="3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05"/>
      <c r="AG94" s="305"/>
      <c r="AH94" s="305"/>
    </row>
    <row r="95" spans="25:34" ht="13.5" customHeight="1" x14ac:dyDescent="0.15">
      <c r="AH95" s="3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05"/>
    </row>
    <row r="102" spans="33:34" ht="13.5" customHeight="1" x14ac:dyDescent="0.15"/>
    <row r="103" spans="33:34" ht="13.5" customHeight="1" x14ac:dyDescent="0.15"/>
    <row r="104" spans="33:34" ht="13.5" customHeight="1" x14ac:dyDescent="0.15">
      <c r="AG104" s="305"/>
      <c r="AH104" s="3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05"/>
    </row>
    <row r="117" spans="34:122" ht="13.5" customHeight="1" x14ac:dyDescent="0.15"/>
    <row r="118" spans="34:122" ht="13.5" customHeight="1" x14ac:dyDescent="0.15"/>
    <row r="119" spans="34:122" ht="13.5" customHeight="1" x14ac:dyDescent="0.15"/>
    <row r="120" spans="34:122" ht="13.5" customHeight="1" x14ac:dyDescent="0.15">
      <c r="AH120" s="305"/>
    </row>
    <row r="121" spans="34:122" ht="13.5" customHeight="1" x14ac:dyDescent="0.15">
      <c r="AH121" s="305"/>
    </row>
    <row r="122" spans="34:122" ht="13.5" customHeight="1" x14ac:dyDescent="0.15"/>
    <row r="123" spans="34:122" ht="13.5" customHeight="1" x14ac:dyDescent="0.15"/>
    <row r="124" spans="34:122" ht="13.5" customHeight="1" x14ac:dyDescent="0.15"/>
    <row r="125" spans="34:122" ht="13.5" customHeight="1" x14ac:dyDescent="0.15">
      <c r="DR125" s="305" t="s">
        <v>541</v>
      </c>
    </row>
  </sheetData>
  <sheetProtection algorithmName="SHA-512" hashValue="TvvqayhzmjUaKwP81WeSWUqQyhHyiRRCjM3yJ1oUdxzui5fVJBYv1dQW+vBVYN/3naQKEJNP3+KUfkKeuxSCsg==" saltValue="xAmkPEs+16CAOtaDlG7jWw=="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83</v>
      </c>
      <c r="E2" s="122"/>
      <c r="F2" s="293" t="s">
        <v>519</v>
      </c>
      <c r="G2" s="146"/>
      <c r="H2" s="156"/>
    </row>
    <row r="3" spans="1:8" x14ac:dyDescent="0.15">
      <c r="A3" s="112" t="s">
        <v>516</v>
      </c>
      <c r="B3" s="104"/>
      <c r="C3" s="286"/>
      <c r="D3" s="289">
        <v>83538</v>
      </c>
      <c r="E3" s="291"/>
      <c r="F3" s="294">
        <v>268375</v>
      </c>
      <c r="G3" s="296"/>
      <c r="H3" s="299"/>
    </row>
    <row r="4" spans="1:8" x14ac:dyDescent="0.15">
      <c r="A4" s="97"/>
      <c r="B4" s="103"/>
      <c r="C4" s="287"/>
      <c r="D4" s="290">
        <v>25433</v>
      </c>
      <c r="E4" s="292"/>
      <c r="F4" s="295">
        <v>119602</v>
      </c>
      <c r="G4" s="297"/>
      <c r="H4" s="300"/>
    </row>
    <row r="5" spans="1:8" x14ac:dyDescent="0.15">
      <c r="A5" s="112" t="s">
        <v>476</v>
      </c>
      <c r="B5" s="104"/>
      <c r="C5" s="286"/>
      <c r="D5" s="289">
        <v>417738</v>
      </c>
      <c r="E5" s="291"/>
      <c r="F5" s="294">
        <v>301035</v>
      </c>
      <c r="G5" s="296"/>
      <c r="H5" s="299"/>
    </row>
    <row r="6" spans="1:8" x14ac:dyDescent="0.15">
      <c r="A6" s="97"/>
      <c r="B6" s="103"/>
      <c r="C6" s="287"/>
      <c r="D6" s="290">
        <v>51109</v>
      </c>
      <c r="E6" s="292"/>
      <c r="F6" s="295">
        <v>154376</v>
      </c>
      <c r="G6" s="297"/>
      <c r="H6" s="300"/>
    </row>
    <row r="7" spans="1:8" x14ac:dyDescent="0.15">
      <c r="A7" s="112" t="s">
        <v>316</v>
      </c>
      <c r="B7" s="104"/>
      <c r="C7" s="286"/>
      <c r="D7" s="289">
        <v>91618</v>
      </c>
      <c r="E7" s="291"/>
      <c r="F7" s="294">
        <v>277467</v>
      </c>
      <c r="G7" s="296"/>
      <c r="H7" s="299"/>
    </row>
    <row r="8" spans="1:8" x14ac:dyDescent="0.15">
      <c r="A8" s="97"/>
      <c r="B8" s="103"/>
      <c r="C8" s="287"/>
      <c r="D8" s="290">
        <v>63223</v>
      </c>
      <c r="E8" s="292"/>
      <c r="F8" s="295">
        <v>128378</v>
      </c>
      <c r="G8" s="297"/>
      <c r="H8" s="300"/>
    </row>
    <row r="9" spans="1:8" x14ac:dyDescent="0.15">
      <c r="A9" s="112" t="s">
        <v>138</v>
      </c>
      <c r="B9" s="104"/>
      <c r="C9" s="286"/>
      <c r="D9" s="289">
        <v>123323</v>
      </c>
      <c r="E9" s="291"/>
      <c r="F9" s="294">
        <v>282256</v>
      </c>
      <c r="G9" s="296"/>
      <c r="H9" s="299"/>
    </row>
    <row r="10" spans="1:8" x14ac:dyDescent="0.15">
      <c r="A10" s="97"/>
      <c r="B10" s="103"/>
      <c r="C10" s="287"/>
      <c r="D10" s="290">
        <v>79259</v>
      </c>
      <c r="E10" s="292"/>
      <c r="F10" s="295">
        <v>145453</v>
      </c>
      <c r="G10" s="297"/>
      <c r="H10" s="300"/>
    </row>
    <row r="11" spans="1:8" x14ac:dyDescent="0.15">
      <c r="A11" s="112" t="s">
        <v>517</v>
      </c>
      <c r="B11" s="104"/>
      <c r="C11" s="286"/>
      <c r="D11" s="289">
        <v>175087</v>
      </c>
      <c r="E11" s="291"/>
      <c r="F11" s="294">
        <v>295341</v>
      </c>
      <c r="G11" s="296"/>
      <c r="H11" s="299"/>
    </row>
    <row r="12" spans="1:8" x14ac:dyDescent="0.15">
      <c r="A12" s="97"/>
      <c r="B12" s="103"/>
      <c r="C12" s="288"/>
      <c r="D12" s="290">
        <v>143959</v>
      </c>
      <c r="E12" s="292"/>
      <c r="F12" s="295">
        <v>137402</v>
      </c>
      <c r="G12" s="297"/>
      <c r="H12" s="300"/>
    </row>
    <row r="13" spans="1:8" x14ac:dyDescent="0.15">
      <c r="A13" s="112"/>
      <c r="B13" s="104"/>
      <c r="C13" s="286"/>
      <c r="D13" s="289">
        <v>178261</v>
      </c>
      <c r="E13" s="291"/>
      <c r="F13" s="294">
        <v>284895</v>
      </c>
      <c r="G13" s="298"/>
      <c r="H13" s="299"/>
    </row>
    <row r="14" spans="1:8" x14ac:dyDescent="0.15">
      <c r="A14" s="97"/>
      <c r="B14" s="103"/>
      <c r="C14" s="287"/>
      <c r="D14" s="290">
        <v>72597</v>
      </c>
      <c r="E14" s="292"/>
      <c r="F14" s="295">
        <v>137042</v>
      </c>
      <c r="G14" s="297"/>
      <c r="H14" s="300"/>
    </row>
    <row r="17" spans="1:11" x14ac:dyDescent="0.15">
      <c r="A17" s="278" t="s">
        <v>24</v>
      </c>
    </row>
    <row r="18" spans="1:11" x14ac:dyDescent="0.15">
      <c r="A18" s="279"/>
      <c r="B18" s="279" t="str">
        <f>実質収支比率等に係る経年分析!F$46</f>
        <v>R01</v>
      </c>
      <c r="C18" s="279" t="str">
        <f>実質収支比率等に係る経年分析!G$46</f>
        <v>R02</v>
      </c>
      <c r="D18" s="279" t="str">
        <f>実質収支比率等に係る経年分析!H$46</f>
        <v>R03</v>
      </c>
      <c r="E18" s="279" t="str">
        <f>実質収支比率等に係る経年分析!I$46</f>
        <v>R04</v>
      </c>
      <c r="F18" s="279" t="str">
        <f>実質収支比率等に係る経年分析!J$46</f>
        <v>R05</v>
      </c>
    </row>
    <row r="19" spans="1:11" x14ac:dyDescent="0.15">
      <c r="A19" s="279" t="s">
        <v>89</v>
      </c>
      <c r="B19" s="279">
        <f>ROUND(VALUE(SUBSTITUTE(実質収支比率等に係る経年分析!F$48,"▲","-")),2)</f>
        <v>2.56</v>
      </c>
      <c r="C19" s="279">
        <f>ROUND(VALUE(SUBSTITUTE(実質収支比率等に係る経年分析!G$48,"▲","-")),2)</f>
        <v>3.26</v>
      </c>
      <c r="D19" s="279">
        <f>ROUND(VALUE(SUBSTITUTE(実質収支比率等に係る経年分析!H$48,"▲","-")),2)</f>
        <v>3.47</v>
      </c>
      <c r="E19" s="279">
        <f>ROUND(VALUE(SUBSTITUTE(実質収支比率等に係る経年分析!I$48,"▲","-")),2)</f>
        <v>3.69</v>
      </c>
      <c r="F19" s="279">
        <f>ROUND(VALUE(SUBSTITUTE(実質収支比率等に係る経年分析!J$48,"▲","-")),2)</f>
        <v>4.5999999999999996</v>
      </c>
    </row>
    <row r="20" spans="1:11" x14ac:dyDescent="0.15">
      <c r="A20" s="279" t="s">
        <v>38</v>
      </c>
      <c r="B20" s="279">
        <f>ROUND(VALUE(SUBSTITUTE(実質収支比率等に係る経年分析!F$47,"▲","-")),2)</f>
        <v>30.78</v>
      </c>
      <c r="C20" s="279">
        <f>ROUND(VALUE(SUBSTITUTE(実質収支比率等に係る経年分析!G$47,"▲","-")),2)</f>
        <v>29.9</v>
      </c>
      <c r="D20" s="279">
        <f>ROUND(VALUE(SUBSTITUTE(実質収支比率等に係る経年分析!H$47,"▲","-")),2)</f>
        <v>27.63</v>
      </c>
      <c r="E20" s="279">
        <f>ROUND(VALUE(SUBSTITUTE(実質収支比率等に係る経年分析!I$47,"▲","-")),2)</f>
        <v>28.67</v>
      </c>
      <c r="F20" s="279">
        <f>ROUND(VALUE(SUBSTITUTE(実質収支比率等に係る経年分析!J$47,"▲","-")),2)</f>
        <v>28.34</v>
      </c>
    </row>
    <row r="21" spans="1:11" x14ac:dyDescent="0.15">
      <c r="A21" s="279" t="s">
        <v>112</v>
      </c>
      <c r="B21" s="279">
        <f>IF(ISNUMBER(VALUE(SUBSTITUTE(実質収支比率等に係る経年分析!F$49,"▲","-"))),ROUND(VALUE(SUBSTITUTE(実質収支比率等に係る経年分析!F$49,"▲","-")),2),NA())</f>
        <v>-1.27</v>
      </c>
      <c r="C21" s="279">
        <f>IF(ISNUMBER(VALUE(SUBSTITUTE(実質収支比率等に係る経年分析!G$49,"▲","-"))),ROUND(VALUE(SUBSTITUTE(実質収支比率等に係る経年分析!G$49,"▲","-")),2),NA())</f>
        <v>0.77</v>
      </c>
      <c r="D21" s="279">
        <f>IF(ISNUMBER(VALUE(SUBSTITUTE(実質収支比率等に係る経年分析!H$49,"▲","-"))),ROUND(VALUE(SUBSTITUTE(実質収支比率等に係る経年分析!H$49,"▲","-")),2),NA())</f>
        <v>0.47</v>
      </c>
      <c r="E21" s="279">
        <f>IF(ISNUMBER(VALUE(SUBSTITUTE(実質収支比率等に係る経年分析!I$49,"▲","-"))),ROUND(VALUE(SUBSTITUTE(実質収支比率等に係る経年分析!I$49,"▲","-")),2),NA())</f>
        <v>0.09</v>
      </c>
      <c r="F21" s="279">
        <f>IF(ISNUMBER(VALUE(SUBSTITUTE(実質収支比率等に係る経年分析!J$49,"▲","-"))),ROUND(VALUE(SUBSTITUTE(実質収支比率等に係る経年分析!J$49,"▲","-")),2),NA())</f>
        <v>0.96</v>
      </c>
    </row>
    <row r="24" spans="1:11" x14ac:dyDescent="0.15">
      <c r="A24" s="278" t="s">
        <v>101</v>
      </c>
    </row>
    <row r="25" spans="1:11" x14ac:dyDescent="0.15">
      <c r="A25" s="280"/>
      <c r="B25" s="280" t="str">
        <f>連結実質赤字比率に係る赤字・黒字の構成分析!F$33</f>
        <v>R01</v>
      </c>
      <c r="C25" s="280"/>
      <c r="D25" s="280" t="str">
        <f>連結実質赤字比率に係る赤字・黒字の構成分析!G$33</f>
        <v>R02</v>
      </c>
      <c r="E25" s="280"/>
      <c r="F25" s="280" t="str">
        <f>連結実質赤字比率に係る赤字・黒字の構成分析!H$33</f>
        <v>R03</v>
      </c>
      <c r="G25" s="280"/>
      <c r="H25" s="280" t="str">
        <f>連結実質赤字比率に係る赤字・黒字の構成分析!I$33</f>
        <v>R04</v>
      </c>
      <c r="I25" s="280"/>
      <c r="J25" s="280" t="str">
        <f>連結実質赤字比率に係る赤字・黒字の構成分析!J$33</f>
        <v>R05</v>
      </c>
      <c r="K25" s="280"/>
    </row>
    <row r="26" spans="1:11" x14ac:dyDescent="0.15">
      <c r="A26" s="280"/>
      <c r="B26" s="280" t="s">
        <v>114</v>
      </c>
      <c r="C26" s="280" t="s">
        <v>69</v>
      </c>
      <c r="D26" s="280" t="s">
        <v>114</v>
      </c>
      <c r="E26" s="280" t="s">
        <v>69</v>
      </c>
      <c r="F26" s="280" t="s">
        <v>114</v>
      </c>
      <c r="G26" s="280" t="s">
        <v>69</v>
      </c>
      <c r="H26" s="280" t="s">
        <v>114</v>
      </c>
      <c r="I26" s="280" t="s">
        <v>69</v>
      </c>
      <c r="J26" s="280" t="s">
        <v>114</v>
      </c>
      <c r="K26" s="280" t="s">
        <v>69</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#VALUE!</v>
      </c>
      <c r="C27" s="280" t="e">
        <f>IF(ROUND(VALUE(SUBSTITUTE(連結実質赤字比率に係る赤字・黒字の構成分析!F$43,"▲","-")),2)&gt;=0,ABS(ROUND(VALUE(SUBSTITUTE(連結実質赤字比率に係る赤字・黒字の構成分析!F$43,"▲","-")),2)),NA())</f>
        <v>#VALUE!</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15">
      <c r="A30" s="280" t="e">
        <f>IF(連結実質赤字比率に係る赤字・黒字の構成分析!C$40="",NA(),連結実質赤字比率に係る赤字・黒字の構成分析!C$40)</f>
        <v>#N/A</v>
      </c>
      <c r="B30" s="280" t="e">
        <f>IF(ROUND(VALUE(SUBSTITUTE(連結実質赤字比率に係る赤字・黒字の構成分析!F$40,"▲","-")),2)&lt;0,ABS(ROUND(VALUE(SUBSTITUTE(連結実質赤字比率に係る赤字・黒字の構成分析!F$40,"▲","-")),2)),NA())</f>
        <v>#VALUE!</v>
      </c>
      <c r="C30" s="280" t="e">
        <f>IF(ROUND(VALUE(SUBSTITUTE(連結実質赤字比率に係る赤字・黒字の構成分析!F$40,"▲","-")),2)&gt;=0,ABS(ROUND(VALUE(SUBSTITUTE(連結実質赤字比率に係る赤字・黒字の構成分析!F$40,"▲","-")),2)),NA())</f>
        <v>#VALUE!</v>
      </c>
      <c r="D30" s="280" t="e">
        <f>IF(ROUND(VALUE(SUBSTITUTE(連結実質赤字比率に係る赤字・黒字の構成分析!G$40,"▲","-")),2)&lt;0,ABS(ROUND(VALUE(SUBSTITUTE(連結実質赤字比率に係る赤字・黒字の構成分析!G$40,"▲","-")),2)),NA())</f>
        <v>#VALUE!</v>
      </c>
      <c r="E30" s="280" t="e">
        <f>IF(ROUND(VALUE(SUBSTITUTE(連結実質赤字比率に係る赤字・黒字の構成分析!G$40,"▲","-")),2)&gt;=0,ABS(ROUND(VALUE(SUBSTITUTE(連結実質赤字比率に係る赤字・黒字の構成分析!G$40,"▲","-")),2)),NA())</f>
        <v>#VALUE!</v>
      </c>
      <c r="F30" s="280" t="e">
        <f>IF(ROUND(VALUE(SUBSTITUTE(連結実質赤字比率に係る赤字・黒字の構成分析!H$40,"▲","-")),2)&lt;0,ABS(ROUND(VALUE(SUBSTITUTE(連結実質赤字比率に係る赤字・黒字の構成分析!H$40,"▲","-")),2)),NA())</f>
        <v>#VALUE!</v>
      </c>
      <c r="G30" s="280" t="e">
        <f>IF(ROUND(VALUE(SUBSTITUTE(連結実質赤字比率に係る赤字・黒字の構成分析!H$40,"▲","-")),2)&gt;=0,ABS(ROUND(VALUE(SUBSTITUTE(連結実質赤字比率に係る赤字・黒字の構成分析!H$40,"▲","-")),2)),NA())</f>
        <v>#VALUE!</v>
      </c>
      <c r="H30" s="280" t="e">
        <f>IF(ROUND(VALUE(SUBSTITUTE(連結実質赤字比率に係る赤字・黒字の構成分析!I$40,"▲","-")),2)&lt;0,ABS(ROUND(VALUE(SUBSTITUTE(連結実質赤字比率に係る赤字・黒字の構成分析!I$40,"▲","-")),2)),NA())</f>
        <v>#VALUE!</v>
      </c>
      <c r="I30" s="280" t="e">
        <f>IF(ROUND(VALUE(SUBSTITUTE(連結実質赤字比率に係る赤字・黒字の構成分析!I$40,"▲","-")),2)&gt;=0,ABS(ROUND(VALUE(SUBSTITUTE(連結実質赤字比率に係る赤字・黒字の構成分析!I$40,"▲","-")),2)),NA())</f>
        <v>#VALUE!</v>
      </c>
      <c r="J30" s="280" t="e">
        <f>IF(ROUND(VALUE(SUBSTITUTE(連結実質赤字比率に係る赤字・黒字の構成分析!J$40,"▲","-")),2)&lt;0,ABS(ROUND(VALUE(SUBSTITUTE(連結実質赤字比率に係る赤字・黒字の構成分析!J$40,"▲","-")),2)),NA())</f>
        <v>#VALUE!</v>
      </c>
      <c r="K30" s="280" t="e">
        <f>IF(ROUND(VALUE(SUBSTITUTE(連結実質赤字比率に係る赤字・黒字の構成分析!J$40,"▲","-")),2)&gt;=0,ABS(ROUND(VALUE(SUBSTITUTE(連結実質赤字比率に係る赤字・黒字の構成分析!J$40,"▲","-")),2)),NA())</f>
        <v>#VALUE!</v>
      </c>
    </row>
    <row r="31" spans="1:11" x14ac:dyDescent="0.15">
      <c r="A31" s="280" t="str">
        <f>IF(連結実質赤字比率に係る赤字・黒字の構成分析!C$39="",NA(),連結実質赤字比率に係る赤字・黒字の構成分析!C$39)</f>
        <v>後期高齢者医療特別会計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v>
      </c>
    </row>
    <row r="32" spans="1:11" x14ac:dyDescent="0.15">
      <c r="A32" s="280" t="str">
        <f>IF(連結実質赤字比率に係る赤字・黒字の構成分析!C$38="",NA(),連結実質赤字比率に係る赤字・黒字の構成分析!C$38)</f>
        <v>農業集落排水事業特別会計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0.02</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0.01</v>
      </c>
    </row>
    <row r="33" spans="1:16" x14ac:dyDescent="0.15">
      <c r="A33" s="280" t="str">
        <f>IF(連結実質赤字比率に係る赤字・黒字の構成分析!C$37="",NA(),連結実質赤字比率に係る赤字・黒字の構成分析!C$37)</f>
        <v>国民健康保険事業特別会計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0.49</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0.43</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0.28000000000000003</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0.06</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7.0000000000000007E-2</v>
      </c>
    </row>
    <row r="34" spans="1:16" x14ac:dyDescent="0.15">
      <c r="A34" s="280" t="str">
        <f>IF(連結実質赤字比率に係る赤字・黒字の構成分析!C$36="",NA(),連結実質赤字比率に係る赤字・黒字の構成分析!C$36)</f>
        <v>介護保険事業特別会計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0.2</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0.6</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1.07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2.42</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0.61</v>
      </c>
    </row>
    <row r="35" spans="1:16" x14ac:dyDescent="0.15">
      <c r="A35" s="280" t="str">
        <f>IF(連結実質赤字比率に係る赤字・黒字の構成分析!C$35="",NA(),連結実質赤字比率に係る赤字・黒字の構成分析!C$35)</f>
        <v>一般会計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2.56</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3.25</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3.47</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3.69</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4.5999999999999996</v>
      </c>
    </row>
    <row r="36" spans="1:16" x14ac:dyDescent="0.15">
      <c r="A36" s="280" t="str">
        <f>IF(連結実質赤字比率に係る赤字・黒字の構成分析!C$34="",NA(),連結実質赤字比率に係る赤字・黒字の構成分析!C$34)</f>
        <v>国民健康保険月形町立病院事業会計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4.47</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4.62</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5.01</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7.53</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6.86</v>
      </c>
    </row>
    <row r="39" spans="1:16" x14ac:dyDescent="0.15">
      <c r="A39" s="278" t="s">
        <v>15</v>
      </c>
    </row>
    <row r="40" spans="1:16" x14ac:dyDescent="0.15">
      <c r="A40" s="281"/>
      <c r="B40" s="281" t="str">
        <f>'実質公債費比率（分子）の構造'!K$44</f>
        <v>R01</v>
      </c>
      <c r="C40" s="281"/>
      <c r="D40" s="281"/>
      <c r="E40" s="281" t="str">
        <f>'実質公債費比率（分子）の構造'!L$44</f>
        <v>R02</v>
      </c>
      <c r="F40" s="281"/>
      <c r="G40" s="281"/>
      <c r="H40" s="281" t="str">
        <f>'実質公債費比率（分子）の構造'!M$44</f>
        <v>R03</v>
      </c>
      <c r="I40" s="281"/>
      <c r="J40" s="281"/>
      <c r="K40" s="281" t="str">
        <f>'実質公債費比率（分子）の構造'!N$44</f>
        <v>R04</v>
      </c>
      <c r="L40" s="281"/>
      <c r="M40" s="281"/>
      <c r="N40" s="281" t="str">
        <f>'実質公債費比率（分子）の構造'!O$44</f>
        <v>R05</v>
      </c>
      <c r="O40" s="281"/>
      <c r="P40" s="281"/>
    </row>
    <row r="41" spans="1:16" x14ac:dyDescent="0.15">
      <c r="A41" s="281"/>
      <c r="B41" s="281" t="s">
        <v>115</v>
      </c>
      <c r="C41" s="281"/>
      <c r="D41" s="281" t="s">
        <v>117</v>
      </c>
      <c r="E41" s="281" t="s">
        <v>115</v>
      </c>
      <c r="F41" s="281"/>
      <c r="G41" s="281" t="s">
        <v>117</v>
      </c>
      <c r="H41" s="281" t="s">
        <v>115</v>
      </c>
      <c r="I41" s="281"/>
      <c r="J41" s="281" t="s">
        <v>117</v>
      </c>
      <c r="K41" s="281" t="s">
        <v>115</v>
      </c>
      <c r="L41" s="281"/>
      <c r="M41" s="281" t="s">
        <v>117</v>
      </c>
      <c r="N41" s="281" t="s">
        <v>115</v>
      </c>
      <c r="O41" s="281"/>
      <c r="P41" s="281" t="s">
        <v>117</v>
      </c>
    </row>
    <row r="42" spans="1:16" x14ac:dyDescent="0.15">
      <c r="A42" s="281" t="s">
        <v>119</v>
      </c>
      <c r="B42" s="281"/>
      <c r="C42" s="281"/>
      <c r="D42" s="281">
        <f>'実質公債費比率（分子）の構造'!K$52</f>
        <v>481</v>
      </c>
      <c r="E42" s="281"/>
      <c r="F42" s="281"/>
      <c r="G42" s="281">
        <f>'実質公債費比率（分子）の構造'!L$52</f>
        <v>437</v>
      </c>
      <c r="H42" s="281"/>
      <c r="I42" s="281"/>
      <c r="J42" s="281">
        <f>'実質公債費比率（分子）の構造'!M$52</f>
        <v>390</v>
      </c>
      <c r="K42" s="281"/>
      <c r="L42" s="281"/>
      <c r="M42" s="281">
        <f>'実質公債費比率（分子）の構造'!N$52</f>
        <v>370</v>
      </c>
      <c r="N42" s="281"/>
      <c r="O42" s="281"/>
      <c r="P42" s="281">
        <f>'実質公債費比率（分子）の構造'!O$52</f>
        <v>378</v>
      </c>
    </row>
    <row r="43" spans="1:16" x14ac:dyDescent="0.15">
      <c r="A43" s="281" t="s">
        <v>42</v>
      </c>
      <c r="B43" s="281">
        <f>'実質公債費比率（分子）の構造'!K$51</f>
        <v>0</v>
      </c>
      <c r="C43" s="281"/>
      <c r="D43" s="281"/>
      <c r="E43" s="281">
        <f>'実質公債費比率（分子）の構造'!L$51</f>
        <v>0</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40</v>
      </c>
      <c r="B44" s="281">
        <f>'実質公債費比率（分子）の構造'!K$50</f>
        <v>1</v>
      </c>
      <c r="C44" s="281"/>
      <c r="D44" s="281"/>
      <c r="E44" s="281">
        <f>'実質公債費比率（分子）の構造'!L$50</f>
        <v>2</v>
      </c>
      <c r="F44" s="281"/>
      <c r="G44" s="281"/>
      <c r="H44" s="281">
        <f>'実質公債費比率（分子）の構造'!M$50</f>
        <v>2</v>
      </c>
      <c r="I44" s="281"/>
      <c r="J44" s="281"/>
      <c r="K44" s="281">
        <f>'実質公債費比率（分子）の構造'!N$50</f>
        <v>2</v>
      </c>
      <c r="L44" s="281"/>
      <c r="M44" s="281"/>
      <c r="N44" s="281">
        <f>'実質公債費比率（分子）の構造'!O$50</f>
        <v>1</v>
      </c>
      <c r="O44" s="281"/>
      <c r="P44" s="281"/>
    </row>
    <row r="45" spans="1:16" x14ac:dyDescent="0.15">
      <c r="A45" s="281" t="s">
        <v>0</v>
      </c>
      <c r="B45" s="281" t="str">
        <f>'実質公債費比率（分子）の構造'!K$49</f>
        <v>-</v>
      </c>
      <c r="C45" s="281"/>
      <c r="D45" s="281"/>
      <c r="E45" s="281" t="str">
        <f>'実質公債費比率（分子）の構造'!L$49</f>
        <v>-</v>
      </c>
      <c r="F45" s="281"/>
      <c r="G45" s="281"/>
      <c r="H45" s="281" t="str">
        <f>'実質公債費比率（分子）の構造'!M$49</f>
        <v>-</v>
      </c>
      <c r="I45" s="281"/>
      <c r="J45" s="281"/>
      <c r="K45" s="281" t="str">
        <f>'実質公債費比率（分子）の構造'!N$49</f>
        <v>-</v>
      </c>
      <c r="L45" s="281"/>
      <c r="M45" s="281"/>
      <c r="N45" s="281" t="str">
        <f>'実質公債費比率（分子）の構造'!O$49</f>
        <v>-</v>
      </c>
      <c r="O45" s="281"/>
      <c r="P45" s="281"/>
    </row>
    <row r="46" spans="1:16" x14ac:dyDescent="0.15">
      <c r="A46" s="281" t="s">
        <v>35</v>
      </c>
      <c r="B46" s="281">
        <f>'実質公債費比率（分子）の構造'!K$48</f>
        <v>89</v>
      </c>
      <c r="C46" s="281"/>
      <c r="D46" s="281"/>
      <c r="E46" s="281">
        <f>'実質公債費比率（分子）の構造'!L$48</f>
        <v>80</v>
      </c>
      <c r="F46" s="281"/>
      <c r="G46" s="281"/>
      <c r="H46" s="281">
        <f>'実質公債費比率（分子）の構造'!M$48</f>
        <v>77</v>
      </c>
      <c r="I46" s="281"/>
      <c r="J46" s="281"/>
      <c r="K46" s="281">
        <f>'実質公債費比率（分子）の構造'!N$48</f>
        <v>73</v>
      </c>
      <c r="L46" s="281"/>
      <c r="M46" s="281"/>
      <c r="N46" s="281">
        <f>'実質公債費比率（分子）の構造'!O$48</f>
        <v>72</v>
      </c>
      <c r="O46" s="281"/>
      <c r="P46" s="281"/>
    </row>
    <row r="47" spans="1:16" x14ac:dyDescent="0.15">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30</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23</v>
      </c>
      <c r="B49" s="281">
        <f>'実質公債費比率（分子）の構造'!K$45</f>
        <v>433</v>
      </c>
      <c r="C49" s="281"/>
      <c r="D49" s="281"/>
      <c r="E49" s="281">
        <f>'実質公債費比率（分子）の構造'!L$45</f>
        <v>426</v>
      </c>
      <c r="F49" s="281"/>
      <c r="G49" s="281"/>
      <c r="H49" s="281">
        <f>'実質公債費比率（分子）の構造'!M$45</f>
        <v>415</v>
      </c>
      <c r="I49" s="281"/>
      <c r="J49" s="281"/>
      <c r="K49" s="281">
        <f>'実質公債費比率（分子）の構造'!N$45</f>
        <v>390</v>
      </c>
      <c r="L49" s="281"/>
      <c r="M49" s="281"/>
      <c r="N49" s="281">
        <f>'実質公債費比率（分子）の構造'!O$45</f>
        <v>411</v>
      </c>
      <c r="O49" s="281"/>
      <c r="P49" s="281"/>
    </row>
    <row r="50" spans="1:16" x14ac:dyDescent="0.15">
      <c r="A50" s="281" t="s">
        <v>52</v>
      </c>
      <c r="B50" s="281" t="e">
        <f>NA()</f>
        <v>#N/A</v>
      </c>
      <c r="C50" s="281">
        <f>IF(ISNUMBER('実質公債費比率（分子）の構造'!K$53),'実質公債費比率（分子）の構造'!K$53,NA())</f>
        <v>42</v>
      </c>
      <c r="D50" s="281" t="e">
        <f>NA()</f>
        <v>#N/A</v>
      </c>
      <c r="E50" s="281" t="e">
        <f>NA()</f>
        <v>#N/A</v>
      </c>
      <c r="F50" s="281">
        <f>IF(ISNUMBER('実質公債費比率（分子）の構造'!L$53),'実質公債費比率（分子）の構造'!L$53,NA())</f>
        <v>71</v>
      </c>
      <c r="G50" s="281" t="e">
        <f>NA()</f>
        <v>#N/A</v>
      </c>
      <c r="H50" s="281" t="e">
        <f>NA()</f>
        <v>#N/A</v>
      </c>
      <c r="I50" s="281">
        <f>IF(ISNUMBER('実質公債費比率（分子）の構造'!M$53),'実質公債費比率（分子）の構造'!M$53,NA())</f>
        <v>104</v>
      </c>
      <c r="J50" s="281" t="e">
        <f>NA()</f>
        <v>#N/A</v>
      </c>
      <c r="K50" s="281" t="e">
        <f>NA()</f>
        <v>#N/A</v>
      </c>
      <c r="L50" s="281">
        <f>IF(ISNUMBER('実質公債費比率（分子）の構造'!N$53),'実質公債費比率（分子）の構造'!N$53,NA())</f>
        <v>95</v>
      </c>
      <c r="M50" s="281" t="e">
        <f>NA()</f>
        <v>#N/A</v>
      </c>
      <c r="N50" s="281" t="e">
        <f>NA()</f>
        <v>#N/A</v>
      </c>
      <c r="O50" s="281">
        <f>IF(ISNUMBER('実質公債費比率（分子）の構造'!O$53),'実質公債費比率（分子）の構造'!O$53,NA())</f>
        <v>106</v>
      </c>
      <c r="P50" s="281" t="e">
        <f>NA()</f>
        <v>#N/A</v>
      </c>
    </row>
    <row r="53" spans="1:16" x14ac:dyDescent="0.15">
      <c r="A53" s="278" t="s">
        <v>63</v>
      </c>
    </row>
    <row r="54" spans="1:16" x14ac:dyDescent="0.15">
      <c r="A54" s="280"/>
      <c r="B54" s="280" t="str">
        <f>'将来負担比率（分子）の構造'!I$40</f>
        <v>R01</v>
      </c>
      <c r="C54" s="280"/>
      <c r="D54" s="280"/>
      <c r="E54" s="280" t="str">
        <f>'将来負担比率（分子）の構造'!J$40</f>
        <v>R02</v>
      </c>
      <c r="F54" s="280"/>
      <c r="G54" s="280"/>
      <c r="H54" s="280" t="str">
        <f>'将来負担比率（分子）の構造'!K$40</f>
        <v>R03</v>
      </c>
      <c r="I54" s="280"/>
      <c r="J54" s="280"/>
      <c r="K54" s="280" t="str">
        <f>'将来負担比率（分子）の構造'!L$40</f>
        <v>R04</v>
      </c>
      <c r="L54" s="280"/>
      <c r="M54" s="280"/>
      <c r="N54" s="280" t="str">
        <f>'将来負担比率（分子）の構造'!M$40</f>
        <v>R05</v>
      </c>
      <c r="O54" s="280"/>
      <c r="P54" s="280"/>
    </row>
    <row r="55" spans="1:16" x14ac:dyDescent="0.15">
      <c r="A55" s="280"/>
      <c r="B55" s="280" t="s">
        <v>121</v>
      </c>
      <c r="C55" s="280"/>
      <c r="D55" s="280" t="s">
        <v>124</v>
      </c>
      <c r="E55" s="280" t="s">
        <v>121</v>
      </c>
      <c r="F55" s="280"/>
      <c r="G55" s="280" t="s">
        <v>124</v>
      </c>
      <c r="H55" s="280" t="s">
        <v>121</v>
      </c>
      <c r="I55" s="280"/>
      <c r="J55" s="280" t="s">
        <v>124</v>
      </c>
      <c r="K55" s="280" t="s">
        <v>121</v>
      </c>
      <c r="L55" s="280"/>
      <c r="M55" s="280" t="s">
        <v>124</v>
      </c>
      <c r="N55" s="280" t="s">
        <v>121</v>
      </c>
      <c r="O55" s="280"/>
      <c r="P55" s="280" t="s">
        <v>124</v>
      </c>
    </row>
    <row r="56" spans="1:16" x14ac:dyDescent="0.15">
      <c r="A56" s="280" t="s">
        <v>44</v>
      </c>
      <c r="B56" s="280"/>
      <c r="C56" s="280"/>
      <c r="D56" s="280">
        <f>'将来負担比率（分子）の構造'!I$52</f>
        <v>3196</v>
      </c>
      <c r="E56" s="280"/>
      <c r="F56" s="280"/>
      <c r="G56" s="280">
        <f>'将来負担比率（分子）の構造'!J$52</f>
        <v>3369</v>
      </c>
      <c r="H56" s="280"/>
      <c r="I56" s="280"/>
      <c r="J56" s="280">
        <f>'将来負担比率（分子）の構造'!K$52</f>
        <v>3209</v>
      </c>
      <c r="K56" s="280"/>
      <c r="L56" s="280"/>
      <c r="M56" s="280">
        <f>'将来負担比率（分子）の構造'!L$52</f>
        <v>3116</v>
      </c>
      <c r="N56" s="280"/>
      <c r="O56" s="280"/>
      <c r="P56" s="280">
        <f>'将来負担比率（分子）の構造'!M$52</f>
        <v>3150</v>
      </c>
    </row>
    <row r="57" spans="1:16" x14ac:dyDescent="0.15">
      <c r="A57" s="280" t="s">
        <v>96</v>
      </c>
      <c r="B57" s="280"/>
      <c r="C57" s="280"/>
      <c r="D57" s="280">
        <f>'将来負担比率（分子）の構造'!I$51</f>
        <v>245</v>
      </c>
      <c r="E57" s="280"/>
      <c r="F57" s="280"/>
      <c r="G57" s="280">
        <f>'将来負担比率（分子）の構造'!J$51</f>
        <v>215</v>
      </c>
      <c r="H57" s="280"/>
      <c r="I57" s="280"/>
      <c r="J57" s="280">
        <f>'将来負担比率（分子）の構造'!K$51</f>
        <v>167</v>
      </c>
      <c r="K57" s="280"/>
      <c r="L57" s="280"/>
      <c r="M57" s="280">
        <f>'将来負担比率（分子）の構造'!L$51</f>
        <v>124</v>
      </c>
      <c r="N57" s="280"/>
      <c r="O57" s="280"/>
      <c r="P57" s="280">
        <f>'将来負担比率（分子）の構造'!M$51</f>
        <v>84</v>
      </c>
    </row>
    <row r="58" spans="1:16" x14ac:dyDescent="0.15">
      <c r="A58" s="280" t="s">
        <v>94</v>
      </c>
      <c r="B58" s="280"/>
      <c r="C58" s="280"/>
      <c r="D58" s="280">
        <f>'将来負担比率（分子）の構造'!I$50</f>
        <v>3277</v>
      </c>
      <c r="E58" s="280"/>
      <c r="F58" s="280"/>
      <c r="G58" s="280">
        <f>'将来負担比率（分子）の構造'!J$50</f>
        <v>3479</v>
      </c>
      <c r="H58" s="280"/>
      <c r="I58" s="280"/>
      <c r="J58" s="280">
        <f>'将来負担比率（分子）の構造'!K$50</f>
        <v>3808</v>
      </c>
      <c r="K58" s="280"/>
      <c r="L58" s="280"/>
      <c r="M58" s="280">
        <f>'将来負担比率（分子）の構造'!L$50</f>
        <v>3831</v>
      </c>
      <c r="N58" s="280"/>
      <c r="O58" s="280"/>
      <c r="P58" s="280">
        <f>'将来負担比率（分子）の構造'!M$50</f>
        <v>4057</v>
      </c>
    </row>
    <row r="59" spans="1:16" x14ac:dyDescent="0.15">
      <c r="A59" s="280" t="s">
        <v>91</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87</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78</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79</v>
      </c>
      <c r="B62" s="280">
        <f>'将来負担比率（分子）の構造'!I$45</f>
        <v>693</v>
      </c>
      <c r="C62" s="280"/>
      <c r="D62" s="280"/>
      <c r="E62" s="280">
        <f>'将来負担比率（分子）の構造'!J$45</f>
        <v>685</v>
      </c>
      <c r="F62" s="280"/>
      <c r="G62" s="280"/>
      <c r="H62" s="280">
        <f>'将来負担比率（分子）の構造'!K$45</f>
        <v>685</v>
      </c>
      <c r="I62" s="280"/>
      <c r="J62" s="280"/>
      <c r="K62" s="280">
        <f>'将来負担比率（分子）の構造'!L$45</f>
        <v>710</v>
      </c>
      <c r="L62" s="280"/>
      <c r="M62" s="280"/>
      <c r="N62" s="280">
        <f>'将来負担比率（分子）の構造'!M$45</f>
        <v>704</v>
      </c>
      <c r="O62" s="280"/>
      <c r="P62" s="280"/>
    </row>
    <row r="63" spans="1:16" x14ac:dyDescent="0.15">
      <c r="A63" s="280" t="s">
        <v>77</v>
      </c>
      <c r="B63" s="280" t="str">
        <f>'将来負担比率（分子）の構造'!I$44</f>
        <v>-</v>
      </c>
      <c r="C63" s="280"/>
      <c r="D63" s="280"/>
      <c r="E63" s="280" t="str">
        <f>'将来負担比率（分子）の構造'!J$44</f>
        <v>-</v>
      </c>
      <c r="F63" s="280"/>
      <c r="G63" s="280"/>
      <c r="H63" s="280" t="str">
        <f>'将来負担比率（分子）の構造'!K$44</f>
        <v>-</v>
      </c>
      <c r="I63" s="280"/>
      <c r="J63" s="280"/>
      <c r="K63" s="280" t="str">
        <f>'将来負担比率（分子）の構造'!L$44</f>
        <v>-</v>
      </c>
      <c r="L63" s="280"/>
      <c r="M63" s="280"/>
      <c r="N63" s="280" t="str">
        <f>'将来負担比率（分子）の構造'!M$44</f>
        <v>-</v>
      </c>
      <c r="O63" s="280"/>
      <c r="P63" s="280"/>
    </row>
    <row r="64" spans="1:16" x14ac:dyDescent="0.15">
      <c r="A64" s="280" t="s">
        <v>75</v>
      </c>
      <c r="B64" s="280">
        <f>'将来負担比率（分子）の構造'!I$43</f>
        <v>478</v>
      </c>
      <c r="C64" s="280"/>
      <c r="D64" s="280"/>
      <c r="E64" s="280">
        <f>'将来負担比率（分子）の構造'!J$43</f>
        <v>421</v>
      </c>
      <c r="F64" s="280"/>
      <c r="G64" s="280"/>
      <c r="H64" s="280">
        <f>'将来負担比率（分子）の構造'!K$43</f>
        <v>356</v>
      </c>
      <c r="I64" s="280"/>
      <c r="J64" s="280"/>
      <c r="K64" s="280">
        <f>'将来負担比率（分子）の構造'!L$43</f>
        <v>309</v>
      </c>
      <c r="L64" s="280"/>
      <c r="M64" s="280"/>
      <c r="N64" s="280">
        <f>'将来負担比率（分子）の構造'!M$43</f>
        <v>295</v>
      </c>
      <c r="O64" s="280"/>
      <c r="P64" s="280"/>
    </row>
    <row r="65" spans="1:16" x14ac:dyDescent="0.15">
      <c r="A65" s="280" t="s">
        <v>73</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15">
      <c r="A66" s="280" t="s">
        <v>56</v>
      </c>
      <c r="B66" s="280">
        <f>'将来負担比率（分子）の構造'!I$41</f>
        <v>3624</v>
      </c>
      <c r="C66" s="280"/>
      <c r="D66" s="280"/>
      <c r="E66" s="280">
        <f>'将来負担比率（分子）の構造'!J$41</f>
        <v>3948</v>
      </c>
      <c r="F66" s="280"/>
      <c r="G66" s="280"/>
      <c r="H66" s="280">
        <f>'将来負担比率（分子）の構造'!K$41</f>
        <v>3764</v>
      </c>
      <c r="I66" s="280"/>
      <c r="J66" s="280"/>
      <c r="K66" s="280">
        <f>'将来負担比率（分子）の構造'!L$41</f>
        <v>3631</v>
      </c>
      <c r="L66" s="280"/>
      <c r="M66" s="280"/>
      <c r="N66" s="280">
        <f>'将来負担比率（分子）の構造'!M$41</f>
        <v>3706</v>
      </c>
      <c r="O66" s="280"/>
      <c r="P66" s="280"/>
    </row>
    <row r="67" spans="1:16" x14ac:dyDescent="0.15">
      <c r="A67" s="280" t="s">
        <v>100</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15">
      <c r="A70" s="283" t="s">
        <v>125</v>
      </c>
      <c r="B70" s="283"/>
      <c r="C70" s="283"/>
      <c r="D70" s="283"/>
      <c r="E70" s="283"/>
      <c r="F70" s="283"/>
    </row>
    <row r="71" spans="1:16" x14ac:dyDescent="0.15">
      <c r="A71" s="282"/>
      <c r="B71" s="282" t="str">
        <f>基金残高に係る経年分析!F54</f>
        <v>R03</v>
      </c>
      <c r="C71" s="282" t="str">
        <f>基金残高に係る経年分析!G54</f>
        <v>R04</v>
      </c>
      <c r="D71" s="282" t="str">
        <f>基金残高に係る経年分析!H54</f>
        <v>R05</v>
      </c>
    </row>
    <row r="72" spans="1:16" x14ac:dyDescent="0.15">
      <c r="A72" s="282" t="s">
        <v>126</v>
      </c>
      <c r="B72" s="284">
        <f>基金残高に係る経年分析!F55</f>
        <v>729</v>
      </c>
      <c r="C72" s="284">
        <f>基金残高に係る経年分析!G55</f>
        <v>729</v>
      </c>
      <c r="D72" s="284">
        <f>基金残高に係る経年分析!H55</f>
        <v>730</v>
      </c>
    </row>
    <row r="73" spans="1:16" x14ac:dyDescent="0.15">
      <c r="A73" s="282" t="s">
        <v>127</v>
      </c>
      <c r="B73" s="284">
        <f>基金残高に係る経年分析!F56</f>
        <v>555</v>
      </c>
      <c r="C73" s="284">
        <f>基金残高に係る経年分析!G56</f>
        <v>555</v>
      </c>
      <c r="D73" s="284">
        <f>基金残高に係る経年分析!H56</f>
        <v>565</v>
      </c>
    </row>
    <row r="74" spans="1:16" x14ac:dyDescent="0.15">
      <c r="A74" s="282" t="s">
        <v>129</v>
      </c>
      <c r="B74" s="284">
        <f>基金残高に係る経年分析!F57</f>
        <v>2348</v>
      </c>
      <c r="C74" s="284">
        <f>基金残高に係る経年分析!G57</f>
        <v>2378</v>
      </c>
      <c r="D74" s="284">
        <f>基金残高に係る経年分析!H57</f>
        <v>2572</v>
      </c>
    </row>
  </sheetData>
  <sheetProtection algorithmName="SHA-512" hashValue="VDVeSSmdc5Yil+jhmzhK6nTcdzb/XjpI1j7LZmbujOsiDrjJY/4aUDQ1cIS6LQ6RFyEfXAC4+M0M5xmF7w8Q2g==" saltValue="YiV8Ob1oav8zn4UpxQi6z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0" t="s">
        <v>297</v>
      </c>
      <c r="DI1" s="671"/>
      <c r="DJ1" s="671"/>
      <c r="DK1" s="671"/>
      <c r="DL1" s="671"/>
      <c r="DM1" s="671"/>
      <c r="DN1" s="672"/>
      <c r="DO1" s="1"/>
      <c r="DP1" s="670" t="s">
        <v>298</v>
      </c>
      <c r="DQ1" s="671"/>
      <c r="DR1" s="671"/>
      <c r="DS1" s="671"/>
      <c r="DT1" s="671"/>
      <c r="DU1" s="671"/>
      <c r="DV1" s="671"/>
      <c r="DW1" s="671"/>
      <c r="DX1" s="671"/>
      <c r="DY1" s="671"/>
      <c r="DZ1" s="671"/>
      <c r="EA1" s="671"/>
      <c r="EB1" s="671"/>
      <c r="EC1" s="672"/>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08" t="s">
        <v>116</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8" t="s">
        <v>301</v>
      </c>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51"/>
      <c r="CD3" s="508" t="s">
        <v>302</v>
      </c>
      <c r="CE3" s="509"/>
      <c r="CF3" s="509"/>
      <c r="CG3" s="509"/>
      <c r="CH3" s="509"/>
      <c r="CI3" s="509"/>
      <c r="CJ3" s="509"/>
      <c r="CK3" s="509"/>
      <c r="CL3" s="509"/>
      <c r="CM3" s="509"/>
      <c r="CN3" s="509"/>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09"/>
      <c r="DR3" s="509"/>
      <c r="DS3" s="509"/>
      <c r="DT3" s="509"/>
      <c r="DU3" s="509"/>
      <c r="DV3" s="509"/>
      <c r="DW3" s="509"/>
      <c r="DX3" s="509"/>
      <c r="DY3" s="509"/>
      <c r="DZ3" s="509"/>
      <c r="EA3" s="509"/>
      <c r="EB3" s="509"/>
      <c r="EC3" s="551"/>
    </row>
    <row r="4" spans="2:143" ht="11.25" customHeight="1" x14ac:dyDescent="0.15">
      <c r="B4" s="508" t="s">
        <v>5</v>
      </c>
      <c r="C4" s="509"/>
      <c r="D4" s="509"/>
      <c r="E4" s="509"/>
      <c r="F4" s="509"/>
      <c r="G4" s="509"/>
      <c r="H4" s="509"/>
      <c r="I4" s="509"/>
      <c r="J4" s="509"/>
      <c r="K4" s="509"/>
      <c r="L4" s="509"/>
      <c r="M4" s="509"/>
      <c r="N4" s="509"/>
      <c r="O4" s="509"/>
      <c r="P4" s="509"/>
      <c r="Q4" s="551"/>
      <c r="R4" s="508" t="s">
        <v>306</v>
      </c>
      <c r="S4" s="509"/>
      <c r="T4" s="509"/>
      <c r="U4" s="509"/>
      <c r="V4" s="509"/>
      <c r="W4" s="509"/>
      <c r="X4" s="509"/>
      <c r="Y4" s="551"/>
      <c r="Z4" s="508" t="s">
        <v>308</v>
      </c>
      <c r="AA4" s="509"/>
      <c r="AB4" s="509"/>
      <c r="AC4" s="551"/>
      <c r="AD4" s="508" t="s">
        <v>252</v>
      </c>
      <c r="AE4" s="509"/>
      <c r="AF4" s="509"/>
      <c r="AG4" s="509"/>
      <c r="AH4" s="509"/>
      <c r="AI4" s="509"/>
      <c r="AJ4" s="509"/>
      <c r="AK4" s="551"/>
      <c r="AL4" s="508" t="s">
        <v>308</v>
      </c>
      <c r="AM4" s="509"/>
      <c r="AN4" s="509"/>
      <c r="AO4" s="551"/>
      <c r="AP4" s="673" t="s">
        <v>310</v>
      </c>
      <c r="AQ4" s="673"/>
      <c r="AR4" s="673"/>
      <c r="AS4" s="673"/>
      <c r="AT4" s="673"/>
      <c r="AU4" s="673"/>
      <c r="AV4" s="673"/>
      <c r="AW4" s="673"/>
      <c r="AX4" s="673"/>
      <c r="AY4" s="673"/>
      <c r="AZ4" s="673"/>
      <c r="BA4" s="673"/>
      <c r="BB4" s="673"/>
      <c r="BC4" s="673"/>
      <c r="BD4" s="673"/>
      <c r="BE4" s="673"/>
      <c r="BF4" s="673"/>
      <c r="BG4" s="673" t="s">
        <v>287</v>
      </c>
      <c r="BH4" s="673"/>
      <c r="BI4" s="673"/>
      <c r="BJ4" s="673"/>
      <c r="BK4" s="673"/>
      <c r="BL4" s="673"/>
      <c r="BM4" s="673"/>
      <c r="BN4" s="673"/>
      <c r="BO4" s="673" t="s">
        <v>308</v>
      </c>
      <c r="BP4" s="673"/>
      <c r="BQ4" s="673"/>
      <c r="BR4" s="673"/>
      <c r="BS4" s="673" t="s">
        <v>312</v>
      </c>
      <c r="BT4" s="673"/>
      <c r="BU4" s="673"/>
      <c r="BV4" s="673"/>
      <c r="BW4" s="673"/>
      <c r="BX4" s="673"/>
      <c r="BY4" s="673"/>
      <c r="BZ4" s="673"/>
      <c r="CA4" s="673"/>
      <c r="CB4" s="673"/>
      <c r="CD4" s="508" t="s">
        <v>313</v>
      </c>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51"/>
    </row>
    <row r="5" spans="2:143" ht="11.25" customHeight="1" x14ac:dyDescent="0.15">
      <c r="B5" s="637" t="s">
        <v>305</v>
      </c>
      <c r="C5" s="638"/>
      <c r="D5" s="638"/>
      <c r="E5" s="638"/>
      <c r="F5" s="638"/>
      <c r="G5" s="638"/>
      <c r="H5" s="638"/>
      <c r="I5" s="638"/>
      <c r="J5" s="638"/>
      <c r="K5" s="638"/>
      <c r="L5" s="638"/>
      <c r="M5" s="638"/>
      <c r="N5" s="638"/>
      <c r="O5" s="638"/>
      <c r="P5" s="638"/>
      <c r="Q5" s="639"/>
      <c r="R5" s="634">
        <v>275738</v>
      </c>
      <c r="S5" s="635"/>
      <c r="T5" s="635"/>
      <c r="U5" s="635"/>
      <c r="V5" s="635"/>
      <c r="W5" s="635"/>
      <c r="X5" s="635"/>
      <c r="Y5" s="657"/>
      <c r="Z5" s="668">
        <v>5.7</v>
      </c>
      <c r="AA5" s="668"/>
      <c r="AB5" s="668"/>
      <c r="AC5" s="668"/>
      <c r="AD5" s="669">
        <v>275738</v>
      </c>
      <c r="AE5" s="669"/>
      <c r="AF5" s="669"/>
      <c r="AG5" s="669"/>
      <c r="AH5" s="669"/>
      <c r="AI5" s="669"/>
      <c r="AJ5" s="669"/>
      <c r="AK5" s="669"/>
      <c r="AL5" s="658">
        <v>10.7</v>
      </c>
      <c r="AM5" s="641"/>
      <c r="AN5" s="641"/>
      <c r="AO5" s="661"/>
      <c r="AP5" s="637" t="s">
        <v>314</v>
      </c>
      <c r="AQ5" s="638"/>
      <c r="AR5" s="638"/>
      <c r="AS5" s="638"/>
      <c r="AT5" s="638"/>
      <c r="AU5" s="638"/>
      <c r="AV5" s="638"/>
      <c r="AW5" s="638"/>
      <c r="AX5" s="638"/>
      <c r="AY5" s="638"/>
      <c r="AZ5" s="638"/>
      <c r="BA5" s="638"/>
      <c r="BB5" s="638"/>
      <c r="BC5" s="638"/>
      <c r="BD5" s="638"/>
      <c r="BE5" s="638"/>
      <c r="BF5" s="639"/>
      <c r="BG5" s="595">
        <v>274050</v>
      </c>
      <c r="BH5" s="479"/>
      <c r="BI5" s="479"/>
      <c r="BJ5" s="479"/>
      <c r="BK5" s="479"/>
      <c r="BL5" s="479"/>
      <c r="BM5" s="479"/>
      <c r="BN5" s="608"/>
      <c r="BO5" s="628">
        <v>99.4</v>
      </c>
      <c r="BP5" s="628"/>
      <c r="BQ5" s="628"/>
      <c r="BR5" s="628"/>
      <c r="BS5" s="629">
        <v>2550</v>
      </c>
      <c r="BT5" s="629"/>
      <c r="BU5" s="629"/>
      <c r="BV5" s="629"/>
      <c r="BW5" s="629"/>
      <c r="BX5" s="629"/>
      <c r="BY5" s="629"/>
      <c r="BZ5" s="629"/>
      <c r="CA5" s="629"/>
      <c r="CB5" s="651"/>
      <c r="CD5" s="508" t="s">
        <v>310</v>
      </c>
      <c r="CE5" s="509"/>
      <c r="CF5" s="509"/>
      <c r="CG5" s="509"/>
      <c r="CH5" s="509"/>
      <c r="CI5" s="509"/>
      <c r="CJ5" s="509"/>
      <c r="CK5" s="509"/>
      <c r="CL5" s="509"/>
      <c r="CM5" s="509"/>
      <c r="CN5" s="509"/>
      <c r="CO5" s="509"/>
      <c r="CP5" s="509"/>
      <c r="CQ5" s="551"/>
      <c r="CR5" s="508" t="s">
        <v>317</v>
      </c>
      <c r="CS5" s="509"/>
      <c r="CT5" s="509"/>
      <c r="CU5" s="509"/>
      <c r="CV5" s="509"/>
      <c r="CW5" s="509"/>
      <c r="CX5" s="509"/>
      <c r="CY5" s="551"/>
      <c r="CZ5" s="508" t="s">
        <v>308</v>
      </c>
      <c r="DA5" s="509"/>
      <c r="DB5" s="509"/>
      <c r="DC5" s="551"/>
      <c r="DD5" s="508" t="s">
        <v>319</v>
      </c>
      <c r="DE5" s="509"/>
      <c r="DF5" s="509"/>
      <c r="DG5" s="509"/>
      <c r="DH5" s="509"/>
      <c r="DI5" s="509"/>
      <c r="DJ5" s="509"/>
      <c r="DK5" s="509"/>
      <c r="DL5" s="509"/>
      <c r="DM5" s="509"/>
      <c r="DN5" s="509"/>
      <c r="DO5" s="509"/>
      <c r="DP5" s="551"/>
      <c r="DQ5" s="508" t="s">
        <v>321</v>
      </c>
      <c r="DR5" s="509"/>
      <c r="DS5" s="509"/>
      <c r="DT5" s="509"/>
      <c r="DU5" s="509"/>
      <c r="DV5" s="509"/>
      <c r="DW5" s="509"/>
      <c r="DX5" s="509"/>
      <c r="DY5" s="509"/>
      <c r="DZ5" s="509"/>
      <c r="EA5" s="509"/>
      <c r="EB5" s="509"/>
      <c r="EC5" s="551"/>
    </row>
    <row r="6" spans="2:143" ht="11.25" customHeight="1" x14ac:dyDescent="0.15">
      <c r="B6" s="593" t="s">
        <v>322</v>
      </c>
      <c r="C6" s="382"/>
      <c r="D6" s="382"/>
      <c r="E6" s="382"/>
      <c r="F6" s="382"/>
      <c r="G6" s="382"/>
      <c r="H6" s="382"/>
      <c r="I6" s="382"/>
      <c r="J6" s="382"/>
      <c r="K6" s="382"/>
      <c r="L6" s="382"/>
      <c r="M6" s="382"/>
      <c r="N6" s="382"/>
      <c r="O6" s="382"/>
      <c r="P6" s="382"/>
      <c r="Q6" s="594"/>
      <c r="R6" s="595">
        <v>51712</v>
      </c>
      <c r="S6" s="479"/>
      <c r="T6" s="479"/>
      <c r="U6" s="479"/>
      <c r="V6" s="479"/>
      <c r="W6" s="479"/>
      <c r="X6" s="479"/>
      <c r="Y6" s="608"/>
      <c r="Z6" s="628">
        <v>1.1000000000000001</v>
      </c>
      <c r="AA6" s="628"/>
      <c r="AB6" s="628"/>
      <c r="AC6" s="628"/>
      <c r="AD6" s="629">
        <v>51712</v>
      </c>
      <c r="AE6" s="629"/>
      <c r="AF6" s="629"/>
      <c r="AG6" s="629"/>
      <c r="AH6" s="629"/>
      <c r="AI6" s="629"/>
      <c r="AJ6" s="629"/>
      <c r="AK6" s="629"/>
      <c r="AL6" s="598">
        <v>2</v>
      </c>
      <c r="AM6" s="342"/>
      <c r="AN6" s="342"/>
      <c r="AO6" s="630"/>
      <c r="AP6" s="593" t="s">
        <v>108</v>
      </c>
      <c r="AQ6" s="382"/>
      <c r="AR6" s="382"/>
      <c r="AS6" s="382"/>
      <c r="AT6" s="382"/>
      <c r="AU6" s="382"/>
      <c r="AV6" s="382"/>
      <c r="AW6" s="382"/>
      <c r="AX6" s="382"/>
      <c r="AY6" s="382"/>
      <c r="AZ6" s="382"/>
      <c r="BA6" s="382"/>
      <c r="BB6" s="382"/>
      <c r="BC6" s="382"/>
      <c r="BD6" s="382"/>
      <c r="BE6" s="382"/>
      <c r="BF6" s="594"/>
      <c r="BG6" s="595">
        <v>274050</v>
      </c>
      <c r="BH6" s="479"/>
      <c r="BI6" s="479"/>
      <c r="BJ6" s="479"/>
      <c r="BK6" s="479"/>
      <c r="BL6" s="479"/>
      <c r="BM6" s="479"/>
      <c r="BN6" s="608"/>
      <c r="BO6" s="628">
        <v>99.4</v>
      </c>
      <c r="BP6" s="628"/>
      <c r="BQ6" s="628"/>
      <c r="BR6" s="628"/>
      <c r="BS6" s="629">
        <v>2550</v>
      </c>
      <c r="BT6" s="629"/>
      <c r="BU6" s="629"/>
      <c r="BV6" s="629"/>
      <c r="BW6" s="629"/>
      <c r="BX6" s="629"/>
      <c r="BY6" s="629"/>
      <c r="BZ6" s="629"/>
      <c r="CA6" s="629"/>
      <c r="CB6" s="651"/>
      <c r="CD6" s="637" t="s">
        <v>323</v>
      </c>
      <c r="CE6" s="638"/>
      <c r="CF6" s="638"/>
      <c r="CG6" s="638"/>
      <c r="CH6" s="638"/>
      <c r="CI6" s="638"/>
      <c r="CJ6" s="638"/>
      <c r="CK6" s="638"/>
      <c r="CL6" s="638"/>
      <c r="CM6" s="638"/>
      <c r="CN6" s="638"/>
      <c r="CO6" s="638"/>
      <c r="CP6" s="638"/>
      <c r="CQ6" s="639"/>
      <c r="CR6" s="595">
        <v>44331</v>
      </c>
      <c r="CS6" s="479"/>
      <c r="CT6" s="479"/>
      <c r="CU6" s="479"/>
      <c r="CV6" s="479"/>
      <c r="CW6" s="479"/>
      <c r="CX6" s="479"/>
      <c r="CY6" s="608"/>
      <c r="CZ6" s="658">
        <v>1</v>
      </c>
      <c r="DA6" s="641"/>
      <c r="DB6" s="641"/>
      <c r="DC6" s="659"/>
      <c r="DD6" s="601" t="s">
        <v>199</v>
      </c>
      <c r="DE6" s="479"/>
      <c r="DF6" s="479"/>
      <c r="DG6" s="479"/>
      <c r="DH6" s="479"/>
      <c r="DI6" s="479"/>
      <c r="DJ6" s="479"/>
      <c r="DK6" s="479"/>
      <c r="DL6" s="479"/>
      <c r="DM6" s="479"/>
      <c r="DN6" s="479"/>
      <c r="DO6" s="479"/>
      <c r="DP6" s="608"/>
      <c r="DQ6" s="601">
        <v>44331</v>
      </c>
      <c r="DR6" s="479"/>
      <c r="DS6" s="479"/>
      <c r="DT6" s="479"/>
      <c r="DU6" s="479"/>
      <c r="DV6" s="479"/>
      <c r="DW6" s="479"/>
      <c r="DX6" s="479"/>
      <c r="DY6" s="479"/>
      <c r="DZ6" s="479"/>
      <c r="EA6" s="479"/>
      <c r="EB6" s="479"/>
      <c r="EC6" s="626"/>
    </row>
    <row r="7" spans="2:143" ht="11.25" customHeight="1" x14ac:dyDescent="0.15">
      <c r="B7" s="593" t="s">
        <v>43</v>
      </c>
      <c r="C7" s="382"/>
      <c r="D7" s="382"/>
      <c r="E7" s="382"/>
      <c r="F7" s="382"/>
      <c r="G7" s="382"/>
      <c r="H7" s="382"/>
      <c r="I7" s="382"/>
      <c r="J7" s="382"/>
      <c r="K7" s="382"/>
      <c r="L7" s="382"/>
      <c r="M7" s="382"/>
      <c r="N7" s="382"/>
      <c r="O7" s="382"/>
      <c r="P7" s="382"/>
      <c r="Q7" s="594"/>
      <c r="R7" s="595">
        <v>108</v>
      </c>
      <c r="S7" s="479"/>
      <c r="T7" s="479"/>
      <c r="U7" s="479"/>
      <c r="V7" s="479"/>
      <c r="W7" s="479"/>
      <c r="X7" s="479"/>
      <c r="Y7" s="608"/>
      <c r="Z7" s="628">
        <v>0</v>
      </c>
      <c r="AA7" s="628"/>
      <c r="AB7" s="628"/>
      <c r="AC7" s="628"/>
      <c r="AD7" s="629">
        <v>108</v>
      </c>
      <c r="AE7" s="629"/>
      <c r="AF7" s="629"/>
      <c r="AG7" s="629"/>
      <c r="AH7" s="629"/>
      <c r="AI7" s="629"/>
      <c r="AJ7" s="629"/>
      <c r="AK7" s="629"/>
      <c r="AL7" s="598">
        <v>0</v>
      </c>
      <c r="AM7" s="342"/>
      <c r="AN7" s="342"/>
      <c r="AO7" s="630"/>
      <c r="AP7" s="593" t="s">
        <v>324</v>
      </c>
      <c r="AQ7" s="382"/>
      <c r="AR7" s="382"/>
      <c r="AS7" s="382"/>
      <c r="AT7" s="382"/>
      <c r="AU7" s="382"/>
      <c r="AV7" s="382"/>
      <c r="AW7" s="382"/>
      <c r="AX7" s="382"/>
      <c r="AY7" s="382"/>
      <c r="AZ7" s="382"/>
      <c r="BA7" s="382"/>
      <c r="BB7" s="382"/>
      <c r="BC7" s="382"/>
      <c r="BD7" s="382"/>
      <c r="BE7" s="382"/>
      <c r="BF7" s="594"/>
      <c r="BG7" s="595">
        <v>129806</v>
      </c>
      <c r="BH7" s="479"/>
      <c r="BI7" s="479"/>
      <c r="BJ7" s="479"/>
      <c r="BK7" s="479"/>
      <c r="BL7" s="479"/>
      <c r="BM7" s="479"/>
      <c r="BN7" s="608"/>
      <c r="BO7" s="628">
        <v>47.1</v>
      </c>
      <c r="BP7" s="628"/>
      <c r="BQ7" s="628"/>
      <c r="BR7" s="628"/>
      <c r="BS7" s="629">
        <v>2550</v>
      </c>
      <c r="BT7" s="629"/>
      <c r="BU7" s="629"/>
      <c r="BV7" s="629"/>
      <c r="BW7" s="629"/>
      <c r="BX7" s="629"/>
      <c r="BY7" s="629"/>
      <c r="BZ7" s="629"/>
      <c r="CA7" s="629"/>
      <c r="CB7" s="651"/>
      <c r="CD7" s="593" t="s">
        <v>326</v>
      </c>
      <c r="CE7" s="382"/>
      <c r="CF7" s="382"/>
      <c r="CG7" s="382"/>
      <c r="CH7" s="382"/>
      <c r="CI7" s="382"/>
      <c r="CJ7" s="382"/>
      <c r="CK7" s="382"/>
      <c r="CL7" s="382"/>
      <c r="CM7" s="382"/>
      <c r="CN7" s="382"/>
      <c r="CO7" s="382"/>
      <c r="CP7" s="382"/>
      <c r="CQ7" s="594"/>
      <c r="CR7" s="595">
        <v>1034996</v>
      </c>
      <c r="CS7" s="479"/>
      <c r="CT7" s="479"/>
      <c r="CU7" s="479"/>
      <c r="CV7" s="479"/>
      <c r="CW7" s="479"/>
      <c r="CX7" s="479"/>
      <c r="CY7" s="608"/>
      <c r="CZ7" s="628">
        <v>22.2</v>
      </c>
      <c r="DA7" s="628"/>
      <c r="DB7" s="628"/>
      <c r="DC7" s="628"/>
      <c r="DD7" s="601">
        <v>30636</v>
      </c>
      <c r="DE7" s="479"/>
      <c r="DF7" s="479"/>
      <c r="DG7" s="479"/>
      <c r="DH7" s="479"/>
      <c r="DI7" s="479"/>
      <c r="DJ7" s="479"/>
      <c r="DK7" s="479"/>
      <c r="DL7" s="479"/>
      <c r="DM7" s="479"/>
      <c r="DN7" s="479"/>
      <c r="DO7" s="479"/>
      <c r="DP7" s="608"/>
      <c r="DQ7" s="601">
        <v>461200</v>
      </c>
      <c r="DR7" s="479"/>
      <c r="DS7" s="479"/>
      <c r="DT7" s="479"/>
      <c r="DU7" s="479"/>
      <c r="DV7" s="479"/>
      <c r="DW7" s="479"/>
      <c r="DX7" s="479"/>
      <c r="DY7" s="479"/>
      <c r="DZ7" s="479"/>
      <c r="EA7" s="479"/>
      <c r="EB7" s="479"/>
      <c r="EC7" s="626"/>
    </row>
    <row r="8" spans="2:143" ht="11.25" customHeight="1" x14ac:dyDescent="0.15">
      <c r="B8" s="593" t="s">
        <v>327</v>
      </c>
      <c r="C8" s="382"/>
      <c r="D8" s="382"/>
      <c r="E8" s="382"/>
      <c r="F8" s="382"/>
      <c r="G8" s="382"/>
      <c r="H8" s="382"/>
      <c r="I8" s="382"/>
      <c r="J8" s="382"/>
      <c r="K8" s="382"/>
      <c r="L8" s="382"/>
      <c r="M8" s="382"/>
      <c r="N8" s="382"/>
      <c r="O8" s="382"/>
      <c r="P8" s="382"/>
      <c r="Q8" s="594"/>
      <c r="R8" s="595">
        <v>1013</v>
      </c>
      <c r="S8" s="479"/>
      <c r="T8" s="479"/>
      <c r="U8" s="479"/>
      <c r="V8" s="479"/>
      <c r="W8" s="479"/>
      <c r="X8" s="479"/>
      <c r="Y8" s="608"/>
      <c r="Z8" s="628">
        <v>0</v>
      </c>
      <c r="AA8" s="628"/>
      <c r="AB8" s="628"/>
      <c r="AC8" s="628"/>
      <c r="AD8" s="629">
        <v>1013</v>
      </c>
      <c r="AE8" s="629"/>
      <c r="AF8" s="629"/>
      <c r="AG8" s="629"/>
      <c r="AH8" s="629"/>
      <c r="AI8" s="629"/>
      <c r="AJ8" s="629"/>
      <c r="AK8" s="629"/>
      <c r="AL8" s="598">
        <v>0</v>
      </c>
      <c r="AM8" s="342"/>
      <c r="AN8" s="342"/>
      <c r="AO8" s="630"/>
      <c r="AP8" s="593" t="s">
        <v>122</v>
      </c>
      <c r="AQ8" s="382"/>
      <c r="AR8" s="382"/>
      <c r="AS8" s="382"/>
      <c r="AT8" s="382"/>
      <c r="AU8" s="382"/>
      <c r="AV8" s="382"/>
      <c r="AW8" s="382"/>
      <c r="AX8" s="382"/>
      <c r="AY8" s="382"/>
      <c r="AZ8" s="382"/>
      <c r="BA8" s="382"/>
      <c r="BB8" s="382"/>
      <c r="BC8" s="382"/>
      <c r="BD8" s="382"/>
      <c r="BE8" s="382"/>
      <c r="BF8" s="594"/>
      <c r="BG8" s="595">
        <v>4848</v>
      </c>
      <c r="BH8" s="479"/>
      <c r="BI8" s="479"/>
      <c r="BJ8" s="479"/>
      <c r="BK8" s="479"/>
      <c r="BL8" s="479"/>
      <c r="BM8" s="479"/>
      <c r="BN8" s="608"/>
      <c r="BO8" s="628">
        <v>1.8</v>
      </c>
      <c r="BP8" s="628"/>
      <c r="BQ8" s="628"/>
      <c r="BR8" s="628"/>
      <c r="BS8" s="629" t="s">
        <v>199</v>
      </c>
      <c r="BT8" s="629"/>
      <c r="BU8" s="629"/>
      <c r="BV8" s="629"/>
      <c r="BW8" s="629"/>
      <c r="BX8" s="629"/>
      <c r="BY8" s="629"/>
      <c r="BZ8" s="629"/>
      <c r="CA8" s="629"/>
      <c r="CB8" s="651"/>
      <c r="CD8" s="593" t="s">
        <v>329</v>
      </c>
      <c r="CE8" s="382"/>
      <c r="CF8" s="382"/>
      <c r="CG8" s="382"/>
      <c r="CH8" s="382"/>
      <c r="CI8" s="382"/>
      <c r="CJ8" s="382"/>
      <c r="CK8" s="382"/>
      <c r="CL8" s="382"/>
      <c r="CM8" s="382"/>
      <c r="CN8" s="382"/>
      <c r="CO8" s="382"/>
      <c r="CP8" s="382"/>
      <c r="CQ8" s="594"/>
      <c r="CR8" s="595">
        <v>868123</v>
      </c>
      <c r="CS8" s="479"/>
      <c r="CT8" s="479"/>
      <c r="CU8" s="479"/>
      <c r="CV8" s="479"/>
      <c r="CW8" s="479"/>
      <c r="CX8" s="479"/>
      <c r="CY8" s="608"/>
      <c r="CZ8" s="628">
        <v>18.600000000000001</v>
      </c>
      <c r="DA8" s="628"/>
      <c r="DB8" s="628"/>
      <c r="DC8" s="628"/>
      <c r="DD8" s="601">
        <v>16485</v>
      </c>
      <c r="DE8" s="479"/>
      <c r="DF8" s="479"/>
      <c r="DG8" s="479"/>
      <c r="DH8" s="479"/>
      <c r="DI8" s="479"/>
      <c r="DJ8" s="479"/>
      <c r="DK8" s="479"/>
      <c r="DL8" s="479"/>
      <c r="DM8" s="479"/>
      <c r="DN8" s="479"/>
      <c r="DO8" s="479"/>
      <c r="DP8" s="608"/>
      <c r="DQ8" s="601">
        <v>570195</v>
      </c>
      <c r="DR8" s="479"/>
      <c r="DS8" s="479"/>
      <c r="DT8" s="479"/>
      <c r="DU8" s="479"/>
      <c r="DV8" s="479"/>
      <c r="DW8" s="479"/>
      <c r="DX8" s="479"/>
      <c r="DY8" s="479"/>
      <c r="DZ8" s="479"/>
      <c r="EA8" s="479"/>
      <c r="EB8" s="479"/>
      <c r="EC8" s="626"/>
    </row>
    <row r="9" spans="2:143" ht="11.25" customHeight="1" x14ac:dyDescent="0.15">
      <c r="B9" s="593" t="s">
        <v>330</v>
      </c>
      <c r="C9" s="382"/>
      <c r="D9" s="382"/>
      <c r="E9" s="382"/>
      <c r="F9" s="382"/>
      <c r="G9" s="382"/>
      <c r="H9" s="382"/>
      <c r="I9" s="382"/>
      <c r="J9" s="382"/>
      <c r="K9" s="382"/>
      <c r="L9" s="382"/>
      <c r="M9" s="382"/>
      <c r="N9" s="382"/>
      <c r="O9" s="382"/>
      <c r="P9" s="382"/>
      <c r="Q9" s="594"/>
      <c r="R9" s="595">
        <v>1165</v>
      </c>
      <c r="S9" s="479"/>
      <c r="T9" s="479"/>
      <c r="U9" s="479"/>
      <c r="V9" s="479"/>
      <c r="W9" s="479"/>
      <c r="X9" s="479"/>
      <c r="Y9" s="608"/>
      <c r="Z9" s="628">
        <v>0</v>
      </c>
      <c r="AA9" s="628"/>
      <c r="AB9" s="628"/>
      <c r="AC9" s="628"/>
      <c r="AD9" s="629">
        <v>1165</v>
      </c>
      <c r="AE9" s="629"/>
      <c r="AF9" s="629"/>
      <c r="AG9" s="629"/>
      <c r="AH9" s="629"/>
      <c r="AI9" s="629"/>
      <c r="AJ9" s="629"/>
      <c r="AK9" s="629"/>
      <c r="AL9" s="598">
        <v>0</v>
      </c>
      <c r="AM9" s="342"/>
      <c r="AN9" s="342"/>
      <c r="AO9" s="630"/>
      <c r="AP9" s="593" t="s">
        <v>332</v>
      </c>
      <c r="AQ9" s="382"/>
      <c r="AR9" s="382"/>
      <c r="AS9" s="382"/>
      <c r="AT9" s="382"/>
      <c r="AU9" s="382"/>
      <c r="AV9" s="382"/>
      <c r="AW9" s="382"/>
      <c r="AX9" s="382"/>
      <c r="AY9" s="382"/>
      <c r="AZ9" s="382"/>
      <c r="BA9" s="382"/>
      <c r="BB9" s="382"/>
      <c r="BC9" s="382"/>
      <c r="BD9" s="382"/>
      <c r="BE9" s="382"/>
      <c r="BF9" s="594"/>
      <c r="BG9" s="595">
        <v>110723</v>
      </c>
      <c r="BH9" s="479"/>
      <c r="BI9" s="479"/>
      <c r="BJ9" s="479"/>
      <c r="BK9" s="479"/>
      <c r="BL9" s="479"/>
      <c r="BM9" s="479"/>
      <c r="BN9" s="608"/>
      <c r="BO9" s="628">
        <v>40.200000000000003</v>
      </c>
      <c r="BP9" s="628"/>
      <c r="BQ9" s="628"/>
      <c r="BR9" s="628"/>
      <c r="BS9" s="629" t="s">
        <v>199</v>
      </c>
      <c r="BT9" s="629"/>
      <c r="BU9" s="629"/>
      <c r="BV9" s="629"/>
      <c r="BW9" s="629"/>
      <c r="BX9" s="629"/>
      <c r="BY9" s="629"/>
      <c r="BZ9" s="629"/>
      <c r="CA9" s="629"/>
      <c r="CB9" s="651"/>
      <c r="CD9" s="593" t="s">
        <v>334</v>
      </c>
      <c r="CE9" s="382"/>
      <c r="CF9" s="382"/>
      <c r="CG9" s="382"/>
      <c r="CH9" s="382"/>
      <c r="CI9" s="382"/>
      <c r="CJ9" s="382"/>
      <c r="CK9" s="382"/>
      <c r="CL9" s="382"/>
      <c r="CM9" s="382"/>
      <c r="CN9" s="382"/>
      <c r="CO9" s="382"/>
      <c r="CP9" s="382"/>
      <c r="CQ9" s="594"/>
      <c r="CR9" s="595">
        <v>379497</v>
      </c>
      <c r="CS9" s="479"/>
      <c r="CT9" s="479"/>
      <c r="CU9" s="479"/>
      <c r="CV9" s="479"/>
      <c r="CW9" s="479"/>
      <c r="CX9" s="479"/>
      <c r="CY9" s="608"/>
      <c r="CZ9" s="628">
        <v>8.1</v>
      </c>
      <c r="DA9" s="628"/>
      <c r="DB9" s="628"/>
      <c r="DC9" s="628"/>
      <c r="DD9" s="601">
        <v>4283</v>
      </c>
      <c r="DE9" s="479"/>
      <c r="DF9" s="479"/>
      <c r="DG9" s="479"/>
      <c r="DH9" s="479"/>
      <c r="DI9" s="479"/>
      <c r="DJ9" s="479"/>
      <c r="DK9" s="479"/>
      <c r="DL9" s="479"/>
      <c r="DM9" s="479"/>
      <c r="DN9" s="479"/>
      <c r="DO9" s="479"/>
      <c r="DP9" s="608"/>
      <c r="DQ9" s="601">
        <v>322251</v>
      </c>
      <c r="DR9" s="479"/>
      <c r="DS9" s="479"/>
      <c r="DT9" s="479"/>
      <c r="DU9" s="479"/>
      <c r="DV9" s="479"/>
      <c r="DW9" s="479"/>
      <c r="DX9" s="479"/>
      <c r="DY9" s="479"/>
      <c r="DZ9" s="479"/>
      <c r="EA9" s="479"/>
      <c r="EB9" s="479"/>
      <c r="EC9" s="626"/>
    </row>
    <row r="10" spans="2:143" ht="11.25" customHeight="1" x14ac:dyDescent="0.15">
      <c r="B10" s="593" t="s">
        <v>128</v>
      </c>
      <c r="C10" s="382"/>
      <c r="D10" s="382"/>
      <c r="E10" s="382"/>
      <c r="F10" s="382"/>
      <c r="G10" s="382"/>
      <c r="H10" s="382"/>
      <c r="I10" s="382"/>
      <c r="J10" s="382"/>
      <c r="K10" s="382"/>
      <c r="L10" s="382"/>
      <c r="M10" s="382"/>
      <c r="N10" s="382"/>
      <c r="O10" s="382"/>
      <c r="P10" s="382"/>
      <c r="Q10" s="594"/>
      <c r="R10" s="595" t="s">
        <v>199</v>
      </c>
      <c r="S10" s="479"/>
      <c r="T10" s="479"/>
      <c r="U10" s="479"/>
      <c r="V10" s="479"/>
      <c r="W10" s="479"/>
      <c r="X10" s="479"/>
      <c r="Y10" s="608"/>
      <c r="Z10" s="628" t="s">
        <v>199</v>
      </c>
      <c r="AA10" s="628"/>
      <c r="AB10" s="628"/>
      <c r="AC10" s="628"/>
      <c r="AD10" s="629" t="s">
        <v>199</v>
      </c>
      <c r="AE10" s="629"/>
      <c r="AF10" s="629"/>
      <c r="AG10" s="629"/>
      <c r="AH10" s="629"/>
      <c r="AI10" s="629"/>
      <c r="AJ10" s="629"/>
      <c r="AK10" s="629"/>
      <c r="AL10" s="598" t="s">
        <v>199</v>
      </c>
      <c r="AM10" s="342"/>
      <c r="AN10" s="342"/>
      <c r="AO10" s="630"/>
      <c r="AP10" s="593" t="s">
        <v>190</v>
      </c>
      <c r="AQ10" s="382"/>
      <c r="AR10" s="382"/>
      <c r="AS10" s="382"/>
      <c r="AT10" s="382"/>
      <c r="AU10" s="382"/>
      <c r="AV10" s="382"/>
      <c r="AW10" s="382"/>
      <c r="AX10" s="382"/>
      <c r="AY10" s="382"/>
      <c r="AZ10" s="382"/>
      <c r="BA10" s="382"/>
      <c r="BB10" s="382"/>
      <c r="BC10" s="382"/>
      <c r="BD10" s="382"/>
      <c r="BE10" s="382"/>
      <c r="BF10" s="594"/>
      <c r="BG10" s="595">
        <v>8618</v>
      </c>
      <c r="BH10" s="479"/>
      <c r="BI10" s="479"/>
      <c r="BJ10" s="479"/>
      <c r="BK10" s="479"/>
      <c r="BL10" s="479"/>
      <c r="BM10" s="479"/>
      <c r="BN10" s="608"/>
      <c r="BO10" s="628">
        <v>3.1</v>
      </c>
      <c r="BP10" s="628"/>
      <c r="BQ10" s="628"/>
      <c r="BR10" s="628"/>
      <c r="BS10" s="629">
        <v>1436</v>
      </c>
      <c r="BT10" s="629"/>
      <c r="BU10" s="629"/>
      <c r="BV10" s="629"/>
      <c r="BW10" s="629"/>
      <c r="BX10" s="629"/>
      <c r="BY10" s="629"/>
      <c r="BZ10" s="629"/>
      <c r="CA10" s="629"/>
      <c r="CB10" s="651"/>
      <c r="CD10" s="593" t="s">
        <v>226</v>
      </c>
      <c r="CE10" s="382"/>
      <c r="CF10" s="382"/>
      <c r="CG10" s="382"/>
      <c r="CH10" s="382"/>
      <c r="CI10" s="382"/>
      <c r="CJ10" s="382"/>
      <c r="CK10" s="382"/>
      <c r="CL10" s="382"/>
      <c r="CM10" s="382"/>
      <c r="CN10" s="382"/>
      <c r="CO10" s="382"/>
      <c r="CP10" s="382"/>
      <c r="CQ10" s="594"/>
      <c r="CR10" s="595">
        <v>420</v>
      </c>
      <c r="CS10" s="479"/>
      <c r="CT10" s="479"/>
      <c r="CU10" s="479"/>
      <c r="CV10" s="479"/>
      <c r="CW10" s="479"/>
      <c r="CX10" s="479"/>
      <c r="CY10" s="608"/>
      <c r="CZ10" s="628">
        <v>0</v>
      </c>
      <c r="DA10" s="628"/>
      <c r="DB10" s="628"/>
      <c r="DC10" s="628"/>
      <c r="DD10" s="601" t="s">
        <v>199</v>
      </c>
      <c r="DE10" s="479"/>
      <c r="DF10" s="479"/>
      <c r="DG10" s="479"/>
      <c r="DH10" s="479"/>
      <c r="DI10" s="479"/>
      <c r="DJ10" s="479"/>
      <c r="DK10" s="479"/>
      <c r="DL10" s="479"/>
      <c r="DM10" s="479"/>
      <c r="DN10" s="479"/>
      <c r="DO10" s="479"/>
      <c r="DP10" s="608"/>
      <c r="DQ10" s="601">
        <v>200</v>
      </c>
      <c r="DR10" s="479"/>
      <c r="DS10" s="479"/>
      <c r="DT10" s="479"/>
      <c r="DU10" s="479"/>
      <c r="DV10" s="479"/>
      <c r="DW10" s="479"/>
      <c r="DX10" s="479"/>
      <c r="DY10" s="479"/>
      <c r="DZ10" s="479"/>
      <c r="EA10" s="479"/>
      <c r="EB10" s="479"/>
      <c r="EC10" s="626"/>
    </row>
    <row r="11" spans="2:143" ht="11.25" customHeight="1" x14ac:dyDescent="0.15">
      <c r="B11" s="593" t="s">
        <v>106</v>
      </c>
      <c r="C11" s="382"/>
      <c r="D11" s="382"/>
      <c r="E11" s="382"/>
      <c r="F11" s="382"/>
      <c r="G11" s="382"/>
      <c r="H11" s="382"/>
      <c r="I11" s="382"/>
      <c r="J11" s="382"/>
      <c r="K11" s="382"/>
      <c r="L11" s="382"/>
      <c r="M11" s="382"/>
      <c r="N11" s="382"/>
      <c r="O11" s="382"/>
      <c r="P11" s="382"/>
      <c r="Q11" s="594"/>
      <c r="R11" s="595">
        <v>97201</v>
      </c>
      <c r="S11" s="479"/>
      <c r="T11" s="479"/>
      <c r="U11" s="479"/>
      <c r="V11" s="479"/>
      <c r="W11" s="479"/>
      <c r="X11" s="479"/>
      <c r="Y11" s="608"/>
      <c r="Z11" s="598">
        <v>2</v>
      </c>
      <c r="AA11" s="342"/>
      <c r="AB11" s="342"/>
      <c r="AC11" s="609"/>
      <c r="AD11" s="601">
        <v>97201</v>
      </c>
      <c r="AE11" s="479"/>
      <c r="AF11" s="479"/>
      <c r="AG11" s="479"/>
      <c r="AH11" s="479"/>
      <c r="AI11" s="479"/>
      <c r="AJ11" s="479"/>
      <c r="AK11" s="608"/>
      <c r="AL11" s="598">
        <v>3.8</v>
      </c>
      <c r="AM11" s="342"/>
      <c r="AN11" s="342"/>
      <c r="AO11" s="630"/>
      <c r="AP11" s="593" t="s">
        <v>336</v>
      </c>
      <c r="AQ11" s="382"/>
      <c r="AR11" s="382"/>
      <c r="AS11" s="382"/>
      <c r="AT11" s="382"/>
      <c r="AU11" s="382"/>
      <c r="AV11" s="382"/>
      <c r="AW11" s="382"/>
      <c r="AX11" s="382"/>
      <c r="AY11" s="382"/>
      <c r="AZ11" s="382"/>
      <c r="BA11" s="382"/>
      <c r="BB11" s="382"/>
      <c r="BC11" s="382"/>
      <c r="BD11" s="382"/>
      <c r="BE11" s="382"/>
      <c r="BF11" s="594"/>
      <c r="BG11" s="595">
        <v>5617</v>
      </c>
      <c r="BH11" s="479"/>
      <c r="BI11" s="479"/>
      <c r="BJ11" s="479"/>
      <c r="BK11" s="479"/>
      <c r="BL11" s="479"/>
      <c r="BM11" s="479"/>
      <c r="BN11" s="608"/>
      <c r="BO11" s="628">
        <v>2</v>
      </c>
      <c r="BP11" s="628"/>
      <c r="BQ11" s="628"/>
      <c r="BR11" s="628"/>
      <c r="BS11" s="629">
        <v>1114</v>
      </c>
      <c r="BT11" s="629"/>
      <c r="BU11" s="629"/>
      <c r="BV11" s="629"/>
      <c r="BW11" s="629"/>
      <c r="BX11" s="629"/>
      <c r="BY11" s="629"/>
      <c r="BZ11" s="629"/>
      <c r="CA11" s="629"/>
      <c r="CB11" s="651"/>
      <c r="CD11" s="593" t="s">
        <v>339</v>
      </c>
      <c r="CE11" s="382"/>
      <c r="CF11" s="382"/>
      <c r="CG11" s="382"/>
      <c r="CH11" s="382"/>
      <c r="CI11" s="382"/>
      <c r="CJ11" s="382"/>
      <c r="CK11" s="382"/>
      <c r="CL11" s="382"/>
      <c r="CM11" s="382"/>
      <c r="CN11" s="382"/>
      <c r="CO11" s="382"/>
      <c r="CP11" s="382"/>
      <c r="CQ11" s="594"/>
      <c r="CR11" s="595">
        <v>485599</v>
      </c>
      <c r="CS11" s="479"/>
      <c r="CT11" s="479"/>
      <c r="CU11" s="479"/>
      <c r="CV11" s="479"/>
      <c r="CW11" s="479"/>
      <c r="CX11" s="479"/>
      <c r="CY11" s="608"/>
      <c r="CZ11" s="628">
        <v>10.4</v>
      </c>
      <c r="DA11" s="628"/>
      <c r="DB11" s="628"/>
      <c r="DC11" s="628"/>
      <c r="DD11" s="601">
        <v>1546</v>
      </c>
      <c r="DE11" s="479"/>
      <c r="DF11" s="479"/>
      <c r="DG11" s="479"/>
      <c r="DH11" s="479"/>
      <c r="DI11" s="479"/>
      <c r="DJ11" s="479"/>
      <c r="DK11" s="479"/>
      <c r="DL11" s="479"/>
      <c r="DM11" s="479"/>
      <c r="DN11" s="479"/>
      <c r="DO11" s="479"/>
      <c r="DP11" s="608"/>
      <c r="DQ11" s="601">
        <v>237225</v>
      </c>
      <c r="DR11" s="479"/>
      <c r="DS11" s="479"/>
      <c r="DT11" s="479"/>
      <c r="DU11" s="479"/>
      <c r="DV11" s="479"/>
      <c r="DW11" s="479"/>
      <c r="DX11" s="479"/>
      <c r="DY11" s="479"/>
      <c r="DZ11" s="479"/>
      <c r="EA11" s="479"/>
      <c r="EB11" s="479"/>
      <c r="EC11" s="626"/>
    </row>
    <row r="12" spans="2:143" ht="11.25" customHeight="1" x14ac:dyDescent="0.15">
      <c r="B12" s="593" t="s">
        <v>148</v>
      </c>
      <c r="C12" s="382"/>
      <c r="D12" s="382"/>
      <c r="E12" s="382"/>
      <c r="F12" s="382"/>
      <c r="G12" s="382"/>
      <c r="H12" s="382"/>
      <c r="I12" s="382"/>
      <c r="J12" s="382"/>
      <c r="K12" s="382"/>
      <c r="L12" s="382"/>
      <c r="M12" s="382"/>
      <c r="N12" s="382"/>
      <c r="O12" s="382"/>
      <c r="P12" s="382"/>
      <c r="Q12" s="594"/>
      <c r="R12" s="595" t="s">
        <v>199</v>
      </c>
      <c r="S12" s="479"/>
      <c r="T12" s="479"/>
      <c r="U12" s="479"/>
      <c r="V12" s="479"/>
      <c r="W12" s="479"/>
      <c r="X12" s="479"/>
      <c r="Y12" s="608"/>
      <c r="Z12" s="628" t="s">
        <v>199</v>
      </c>
      <c r="AA12" s="628"/>
      <c r="AB12" s="628"/>
      <c r="AC12" s="628"/>
      <c r="AD12" s="629" t="s">
        <v>199</v>
      </c>
      <c r="AE12" s="629"/>
      <c r="AF12" s="629"/>
      <c r="AG12" s="629"/>
      <c r="AH12" s="629"/>
      <c r="AI12" s="629"/>
      <c r="AJ12" s="629"/>
      <c r="AK12" s="629"/>
      <c r="AL12" s="598" t="s">
        <v>199</v>
      </c>
      <c r="AM12" s="342"/>
      <c r="AN12" s="342"/>
      <c r="AO12" s="630"/>
      <c r="AP12" s="593" t="s">
        <v>340</v>
      </c>
      <c r="AQ12" s="382"/>
      <c r="AR12" s="382"/>
      <c r="AS12" s="382"/>
      <c r="AT12" s="382"/>
      <c r="AU12" s="382"/>
      <c r="AV12" s="382"/>
      <c r="AW12" s="382"/>
      <c r="AX12" s="382"/>
      <c r="AY12" s="382"/>
      <c r="AZ12" s="382"/>
      <c r="BA12" s="382"/>
      <c r="BB12" s="382"/>
      <c r="BC12" s="382"/>
      <c r="BD12" s="382"/>
      <c r="BE12" s="382"/>
      <c r="BF12" s="594"/>
      <c r="BG12" s="595">
        <v>99843</v>
      </c>
      <c r="BH12" s="479"/>
      <c r="BI12" s="479"/>
      <c r="BJ12" s="479"/>
      <c r="BK12" s="479"/>
      <c r="BL12" s="479"/>
      <c r="BM12" s="479"/>
      <c r="BN12" s="608"/>
      <c r="BO12" s="628">
        <v>36.200000000000003</v>
      </c>
      <c r="BP12" s="628"/>
      <c r="BQ12" s="628"/>
      <c r="BR12" s="628"/>
      <c r="BS12" s="629" t="s">
        <v>199</v>
      </c>
      <c r="BT12" s="629"/>
      <c r="BU12" s="629"/>
      <c r="BV12" s="629"/>
      <c r="BW12" s="629"/>
      <c r="BX12" s="629"/>
      <c r="BY12" s="629"/>
      <c r="BZ12" s="629"/>
      <c r="CA12" s="629"/>
      <c r="CB12" s="651"/>
      <c r="CD12" s="593" t="s">
        <v>92</v>
      </c>
      <c r="CE12" s="382"/>
      <c r="CF12" s="382"/>
      <c r="CG12" s="382"/>
      <c r="CH12" s="382"/>
      <c r="CI12" s="382"/>
      <c r="CJ12" s="382"/>
      <c r="CK12" s="382"/>
      <c r="CL12" s="382"/>
      <c r="CM12" s="382"/>
      <c r="CN12" s="382"/>
      <c r="CO12" s="382"/>
      <c r="CP12" s="382"/>
      <c r="CQ12" s="594"/>
      <c r="CR12" s="595">
        <v>483351</v>
      </c>
      <c r="CS12" s="479"/>
      <c r="CT12" s="479"/>
      <c r="CU12" s="479"/>
      <c r="CV12" s="479"/>
      <c r="CW12" s="479"/>
      <c r="CX12" s="479"/>
      <c r="CY12" s="608"/>
      <c r="CZ12" s="628">
        <v>10.4</v>
      </c>
      <c r="DA12" s="628"/>
      <c r="DB12" s="628"/>
      <c r="DC12" s="628"/>
      <c r="DD12" s="601">
        <v>319237</v>
      </c>
      <c r="DE12" s="479"/>
      <c r="DF12" s="479"/>
      <c r="DG12" s="479"/>
      <c r="DH12" s="479"/>
      <c r="DI12" s="479"/>
      <c r="DJ12" s="479"/>
      <c r="DK12" s="479"/>
      <c r="DL12" s="479"/>
      <c r="DM12" s="479"/>
      <c r="DN12" s="479"/>
      <c r="DO12" s="479"/>
      <c r="DP12" s="608"/>
      <c r="DQ12" s="601">
        <v>131697</v>
      </c>
      <c r="DR12" s="479"/>
      <c r="DS12" s="479"/>
      <c r="DT12" s="479"/>
      <c r="DU12" s="479"/>
      <c r="DV12" s="479"/>
      <c r="DW12" s="479"/>
      <c r="DX12" s="479"/>
      <c r="DY12" s="479"/>
      <c r="DZ12" s="479"/>
      <c r="EA12" s="479"/>
      <c r="EB12" s="479"/>
      <c r="EC12" s="626"/>
    </row>
    <row r="13" spans="2:143" ht="11.25" customHeight="1" x14ac:dyDescent="0.15">
      <c r="B13" s="593" t="s">
        <v>341</v>
      </c>
      <c r="C13" s="382"/>
      <c r="D13" s="382"/>
      <c r="E13" s="382"/>
      <c r="F13" s="382"/>
      <c r="G13" s="382"/>
      <c r="H13" s="382"/>
      <c r="I13" s="382"/>
      <c r="J13" s="382"/>
      <c r="K13" s="382"/>
      <c r="L13" s="382"/>
      <c r="M13" s="382"/>
      <c r="N13" s="382"/>
      <c r="O13" s="382"/>
      <c r="P13" s="382"/>
      <c r="Q13" s="594"/>
      <c r="R13" s="595" t="s">
        <v>199</v>
      </c>
      <c r="S13" s="479"/>
      <c r="T13" s="479"/>
      <c r="U13" s="479"/>
      <c r="V13" s="479"/>
      <c r="W13" s="479"/>
      <c r="X13" s="479"/>
      <c r="Y13" s="608"/>
      <c r="Z13" s="628" t="s">
        <v>199</v>
      </c>
      <c r="AA13" s="628"/>
      <c r="AB13" s="628"/>
      <c r="AC13" s="628"/>
      <c r="AD13" s="629" t="s">
        <v>199</v>
      </c>
      <c r="AE13" s="629"/>
      <c r="AF13" s="629"/>
      <c r="AG13" s="629"/>
      <c r="AH13" s="629"/>
      <c r="AI13" s="629"/>
      <c r="AJ13" s="629"/>
      <c r="AK13" s="629"/>
      <c r="AL13" s="598" t="s">
        <v>199</v>
      </c>
      <c r="AM13" s="342"/>
      <c r="AN13" s="342"/>
      <c r="AO13" s="630"/>
      <c r="AP13" s="593" t="s">
        <v>342</v>
      </c>
      <c r="AQ13" s="382"/>
      <c r="AR13" s="382"/>
      <c r="AS13" s="382"/>
      <c r="AT13" s="382"/>
      <c r="AU13" s="382"/>
      <c r="AV13" s="382"/>
      <c r="AW13" s="382"/>
      <c r="AX13" s="382"/>
      <c r="AY13" s="382"/>
      <c r="AZ13" s="382"/>
      <c r="BA13" s="382"/>
      <c r="BB13" s="382"/>
      <c r="BC13" s="382"/>
      <c r="BD13" s="382"/>
      <c r="BE13" s="382"/>
      <c r="BF13" s="594"/>
      <c r="BG13" s="595">
        <v>99582</v>
      </c>
      <c r="BH13" s="479"/>
      <c r="BI13" s="479"/>
      <c r="BJ13" s="479"/>
      <c r="BK13" s="479"/>
      <c r="BL13" s="479"/>
      <c r="BM13" s="479"/>
      <c r="BN13" s="608"/>
      <c r="BO13" s="628">
        <v>36.1</v>
      </c>
      <c r="BP13" s="628"/>
      <c r="BQ13" s="628"/>
      <c r="BR13" s="628"/>
      <c r="BS13" s="629" t="s">
        <v>199</v>
      </c>
      <c r="BT13" s="629"/>
      <c r="BU13" s="629"/>
      <c r="BV13" s="629"/>
      <c r="BW13" s="629"/>
      <c r="BX13" s="629"/>
      <c r="BY13" s="629"/>
      <c r="BZ13" s="629"/>
      <c r="CA13" s="629"/>
      <c r="CB13" s="651"/>
      <c r="CD13" s="593" t="s">
        <v>344</v>
      </c>
      <c r="CE13" s="382"/>
      <c r="CF13" s="382"/>
      <c r="CG13" s="382"/>
      <c r="CH13" s="382"/>
      <c r="CI13" s="382"/>
      <c r="CJ13" s="382"/>
      <c r="CK13" s="382"/>
      <c r="CL13" s="382"/>
      <c r="CM13" s="382"/>
      <c r="CN13" s="382"/>
      <c r="CO13" s="382"/>
      <c r="CP13" s="382"/>
      <c r="CQ13" s="594"/>
      <c r="CR13" s="595">
        <v>335066</v>
      </c>
      <c r="CS13" s="479"/>
      <c r="CT13" s="479"/>
      <c r="CU13" s="479"/>
      <c r="CV13" s="479"/>
      <c r="CW13" s="479"/>
      <c r="CX13" s="479"/>
      <c r="CY13" s="608"/>
      <c r="CZ13" s="628">
        <v>7.2</v>
      </c>
      <c r="DA13" s="628"/>
      <c r="DB13" s="628"/>
      <c r="DC13" s="628"/>
      <c r="DD13" s="601">
        <v>105677</v>
      </c>
      <c r="DE13" s="479"/>
      <c r="DF13" s="479"/>
      <c r="DG13" s="479"/>
      <c r="DH13" s="479"/>
      <c r="DI13" s="479"/>
      <c r="DJ13" s="479"/>
      <c r="DK13" s="479"/>
      <c r="DL13" s="479"/>
      <c r="DM13" s="479"/>
      <c r="DN13" s="479"/>
      <c r="DO13" s="479"/>
      <c r="DP13" s="608"/>
      <c r="DQ13" s="601">
        <v>225366</v>
      </c>
      <c r="DR13" s="479"/>
      <c r="DS13" s="479"/>
      <c r="DT13" s="479"/>
      <c r="DU13" s="479"/>
      <c r="DV13" s="479"/>
      <c r="DW13" s="479"/>
      <c r="DX13" s="479"/>
      <c r="DY13" s="479"/>
      <c r="DZ13" s="479"/>
      <c r="EA13" s="479"/>
      <c r="EB13" s="479"/>
      <c r="EC13" s="626"/>
    </row>
    <row r="14" spans="2:143" ht="11.25" customHeight="1" x14ac:dyDescent="0.15">
      <c r="B14" s="593" t="s">
        <v>345</v>
      </c>
      <c r="C14" s="382"/>
      <c r="D14" s="382"/>
      <c r="E14" s="382"/>
      <c r="F14" s="382"/>
      <c r="G14" s="382"/>
      <c r="H14" s="382"/>
      <c r="I14" s="382"/>
      <c r="J14" s="382"/>
      <c r="K14" s="382"/>
      <c r="L14" s="382"/>
      <c r="M14" s="382"/>
      <c r="N14" s="382"/>
      <c r="O14" s="382"/>
      <c r="P14" s="382"/>
      <c r="Q14" s="594"/>
      <c r="R14" s="595">
        <v>414</v>
      </c>
      <c r="S14" s="479"/>
      <c r="T14" s="479"/>
      <c r="U14" s="479"/>
      <c r="V14" s="479"/>
      <c r="W14" s="479"/>
      <c r="X14" s="479"/>
      <c r="Y14" s="608"/>
      <c r="Z14" s="628">
        <v>0</v>
      </c>
      <c r="AA14" s="628"/>
      <c r="AB14" s="628"/>
      <c r="AC14" s="628"/>
      <c r="AD14" s="629">
        <v>414</v>
      </c>
      <c r="AE14" s="629"/>
      <c r="AF14" s="629"/>
      <c r="AG14" s="629"/>
      <c r="AH14" s="629"/>
      <c r="AI14" s="629"/>
      <c r="AJ14" s="629"/>
      <c r="AK14" s="629"/>
      <c r="AL14" s="598">
        <v>0</v>
      </c>
      <c r="AM14" s="342"/>
      <c r="AN14" s="342"/>
      <c r="AO14" s="630"/>
      <c r="AP14" s="593" t="s">
        <v>216</v>
      </c>
      <c r="AQ14" s="382"/>
      <c r="AR14" s="382"/>
      <c r="AS14" s="382"/>
      <c r="AT14" s="382"/>
      <c r="AU14" s="382"/>
      <c r="AV14" s="382"/>
      <c r="AW14" s="382"/>
      <c r="AX14" s="382"/>
      <c r="AY14" s="382"/>
      <c r="AZ14" s="382"/>
      <c r="BA14" s="382"/>
      <c r="BB14" s="382"/>
      <c r="BC14" s="382"/>
      <c r="BD14" s="382"/>
      <c r="BE14" s="382"/>
      <c r="BF14" s="594"/>
      <c r="BG14" s="595">
        <v>10293</v>
      </c>
      <c r="BH14" s="479"/>
      <c r="BI14" s="479"/>
      <c r="BJ14" s="479"/>
      <c r="BK14" s="479"/>
      <c r="BL14" s="479"/>
      <c r="BM14" s="479"/>
      <c r="BN14" s="608"/>
      <c r="BO14" s="628">
        <v>3.7</v>
      </c>
      <c r="BP14" s="628"/>
      <c r="BQ14" s="628"/>
      <c r="BR14" s="628"/>
      <c r="BS14" s="629" t="s">
        <v>199</v>
      </c>
      <c r="BT14" s="629"/>
      <c r="BU14" s="629"/>
      <c r="BV14" s="629"/>
      <c r="BW14" s="629"/>
      <c r="BX14" s="629"/>
      <c r="BY14" s="629"/>
      <c r="BZ14" s="629"/>
      <c r="CA14" s="629"/>
      <c r="CB14" s="651"/>
      <c r="CD14" s="593" t="s">
        <v>68</v>
      </c>
      <c r="CE14" s="382"/>
      <c r="CF14" s="382"/>
      <c r="CG14" s="382"/>
      <c r="CH14" s="382"/>
      <c r="CI14" s="382"/>
      <c r="CJ14" s="382"/>
      <c r="CK14" s="382"/>
      <c r="CL14" s="382"/>
      <c r="CM14" s="382"/>
      <c r="CN14" s="382"/>
      <c r="CO14" s="382"/>
      <c r="CP14" s="382"/>
      <c r="CQ14" s="594"/>
      <c r="CR14" s="595">
        <v>228398</v>
      </c>
      <c r="CS14" s="479"/>
      <c r="CT14" s="479"/>
      <c r="CU14" s="479"/>
      <c r="CV14" s="479"/>
      <c r="CW14" s="479"/>
      <c r="CX14" s="479"/>
      <c r="CY14" s="608"/>
      <c r="CZ14" s="628">
        <v>4.9000000000000004</v>
      </c>
      <c r="DA14" s="628"/>
      <c r="DB14" s="628"/>
      <c r="DC14" s="628"/>
      <c r="DD14" s="601" t="s">
        <v>199</v>
      </c>
      <c r="DE14" s="479"/>
      <c r="DF14" s="479"/>
      <c r="DG14" s="479"/>
      <c r="DH14" s="479"/>
      <c r="DI14" s="479"/>
      <c r="DJ14" s="479"/>
      <c r="DK14" s="479"/>
      <c r="DL14" s="479"/>
      <c r="DM14" s="479"/>
      <c r="DN14" s="479"/>
      <c r="DO14" s="479"/>
      <c r="DP14" s="608"/>
      <c r="DQ14" s="601">
        <v>226002</v>
      </c>
      <c r="DR14" s="479"/>
      <c r="DS14" s="479"/>
      <c r="DT14" s="479"/>
      <c r="DU14" s="479"/>
      <c r="DV14" s="479"/>
      <c r="DW14" s="479"/>
      <c r="DX14" s="479"/>
      <c r="DY14" s="479"/>
      <c r="DZ14" s="479"/>
      <c r="EA14" s="479"/>
      <c r="EB14" s="479"/>
      <c r="EC14" s="626"/>
    </row>
    <row r="15" spans="2:143" ht="11.25" customHeight="1" x14ac:dyDescent="0.15">
      <c r="B15" s="593" t="s">
        <v>315</v>
      </c>
      <c r="C15" s="382"/>
      <c r="D15" s="382"/>
      <c r="E15" s="382"/>
      <c r="F15" s="382"/>
      <c r="G15" s="382"/>
      <c r="H15" s="382"/>
      <c r="I15" s="382"/>
      <c r="J15" s="382"/>
      <c r="K15" s="382"/>
      <c r="L15" s="382"/>
      <c r="M15" s="382"/>
      <c r="N15" s="382"/>
      <c r="O15" s="382"/>
      <c r="P15" s="382"/>
      <c r="Q15" s="594"/>
      <c r="R15" s="595" t="s">
        <v>199</v>
      </c>
      <c r="S15" s="479"/>
      <c r="T15" s="479"/>
      <c r="U15" s="479"/>
      <c r="V15" s="479"/>
      <c r="W15" s="479"/>
      <c r="X15" s="479"/>
      <c r="Y15" s="608"/>
      <c r="Z15" s="628" t="s">
        <v>199</v>
      </c>
      <c r="AA15" s="628"/>
      <c r="AB15" s="628"/>
      <c r="AC15" s="628"/>
      <c r="AD15" s="629" t="s">
        <v>199</v>
      </c>
      <c r="AE15" s="629"/>
      <c r="AF15" s="629"/>
      <c r="AG15" s="629"/>
      <c r="AH15" s="629"/>
      <c r="AI15" s="629"/>
      <c r="AJ15" s="629"/>
      <c r="AK15" s="629"/>
      <c r="AL15" s="598" t="s">
        <v>199</v>
      </c>
      <c r="AM15" s="342"/>
      <c r="AN15" s="342"/>
      <c r="AO15" s="630"/>
      <c r="AP15" s="593" t="s">
        <v>347</v>
      </c>
      <c r="AQ15" s="382"/>
      <c r="AR15" s="382"/>
      <c r="AS15" s="382"/>
      <c r="AT15" s="382"/>
      <c r="AU15" s="382"/>
      <c r="AV15" s="382"/>
      <c r="AW15" s="382"/>
      <c r="AX15" s="382"/>
      <c r="AY15" s="382"/>
      <c r="AZ15" s="382"/>
      <c r="BA15" s="382"/>
      <c r="BB15" s="382"/>
      <c r="BC15" s="382"/>
      <c r="BD15" s="382"/>
      <c r="BE15" s="382"/>
      <c r="BF15" s="594"/>
      <c r="BG15" s="595">
        <v>34108</v>
      </c>
      <c r="BH15" s="479"/>
      <c r="BI15" s="479"/>
      <c r="BJ15" s="479"/>
      <c r="BK15" s="479"/>
      <c r="BL15" s="479"/>
      <c r="BM15" s="479"/>
      <c r="BN15" s="608"/>
      <c r="BO15" s="628">
        <v>12.4</v>
      </c>
      <c r="BP15" s="628"/>
      <c r="BQ15" s="628"/>
      <c r="BR15" s="628"/>
      <c r="BS15" s="629" t="s">
        <v>199</v>
      </c>
      <c r="BT15" s="629"/>
      <c r="BU15" s="629"/>
      <c r="BV15" s="629"/>
      <c r="BW15" s="629"/>
      <c r="BX15" s="629"/>
      <c r="BY15" s="629"/>
      <c r="BZ15" s="629"/>
      <c r="CA15" s="629"/>
      <c r="CB15" s="651"/>
      <c r="CD15" s="593" t="s">
        <v>348</v>
      </c>
      <c r="CE15" s="382"/>
      <c r="CF15" s="382"/>
      <c r="CG15" s="382"/>
      <c r="CH15" s="382"/>
      <c r="CI15" s="382"/>
      <c r="CJ15" s="382"/>
      <c r="CK15" s="382"/>
      <c r="CL15" s="382"/>
      <c r="CM15" s="382"/>
      <c r="CN15" s="382"/>
      <c r="CO15" s="382"/>
      <c r="CP15" s="382"/>
      <c r="CQ15" s="594"/>
      <c r="CR15" s="595">
        <v>385624</v>
      </c>
      <c r="CS15" s="479"/>
      <c r="CT15" s="479"/>
      <c r="CU15" s="479"/>
      <c r="CV15" s="479"/>
      <c r="CW15" s="479"/>
      <c r="CX15" s="479"/>
      <c r="CY15" s="608"/>
      <c r="CZ15" s="628">
        <v>8.3000000000000007</v>
      </c>
      <c r="DA15" s="628"/>
      <c r="DB15" s="628"/>
      <c r="DC15" s="628"/>
      <c r="DD15" s="601">
        <v>16056</v>
      </c>
      <c r="DE15" s="479"/>
      <c r="DF15" s="479"/>
      <c r="DG15" s="479"/>
      <c r="DH15" s="479"/>
      <c r="DI15" s="479"/>
      <c r="DJ15" s="479"/>
      <c r="DK15" s="479"/>
      <c r="DL15" s="479"/>
      <c r="DM15" s="479"/>
      <c r="DN15" s="479"/>
      <c r="DO15" s="479"/>
      <c r="DP15" s="608"/>
      <c r="DQ15" s="601">
        <v>359195</v>
      </c>
      <c r="DR15" s="479"/>
      <c r="DS15" s="479"/>
      <c r="DT15" s="479"/>
      <c r="DU15" s="479"/>
      <c r="DV15" s="479"/>
      <c r="DW15" s="479"/>
      <c r="DX15" s="479"/>
      <c r="DY15" s="479"/>
      <c r="DZ15" s="479"/>
      <c r="EA15" s="479"/>
      <c r="EB15" s="479"/>
      <c r="EC15" s="626"/>
    </row>
    <row r="16" spans="2:143" ht="11.25" customHeight="1" x14ac:dyDescent="0.15">
      <c r="B16" s="593" t="s">
        <v>349</v>
      </c>
      <c r="C16" s="382"/>
      <c r="D16" s="382"/>
      <c r="E16" s="382"/>
      <c r="F16" s="382"/>
      <c r="G16" s="382"/>
      <c r="H16" s="382"/>
      <c r="I16" s="382"/>
      <c r="J16" s="382"/>
      <c r="K16" s="382"/>
      <c r="L16" s="382"/>
      <c r="M16" s="382"/>
      <c r="N16" s="382"/>
      <c r="O16" s="382"/>
      <c r="P16" s="382"/>
      <c r="Q16" s="594"/>
      <c r="R16" s="595">
        <v>4989</v>
      </c>
      <c r="S16" s="479"/>
      <c r="T16" s="479"/>
      <c r="U16" s="479"/>
      <c r="V16" s="479"/>
      <c r="W16" s="479"/>
      <c r="X16" s="479"/>
      <c r="Y16" s="608"/>
      <c r="Z16" s="628">
        <v>0.1</v>
      </c>
      <c r="AA16" s="628"/>
      <c r="AB16" s="628"/>
      <c r="AC16" s="628"/>
      <c r="AD16" s="629">
        <v>4989</v>
      </c>
      <c r="AE16" s="629"/>
      <c r="AF16" s="629"/>
      <c r="AG16" s="629"/>
      <c r="AH16" s="629"/>
      <c r="AI16" s="629"/>
      <c r="AJ16" s="629"/>
      <c r="AK16" s="629"/>
      <c r="AL16" s="598">
        <v>0.2</v>
      </c>
      <c r="AM16" s="342"/>
      <c r="AN16" s="342"/>
      <c r="AO16" s="630"/>
      <c r="AP16" s="593" t="s">
        <v>350</v>
      </c>
      <c r="AQ16" s="382"/>
      <c r="AR16" s="382"/>
      <c r="AS16" s="382"/>
      <c r="AT16" s="382"/>
      <c r="AU16" s="382"/>
      <c r="AV16" s="382"/>
      <c r="AW16" s="382"/>
      <c r="AX16" s="382"/>
      <c r="AY16" s="382"/>
      <c r="AZ16" s="382"/>
      <c r="BA16" s="382"/>
      <c r="BB16" s="382"/>
      <c r="BC16" s="382"/>
      <c r="BD16" s="382"/>
      <c r="BE16" s="382"/>
      <c r="BF16" s="594"/>
      <c r="BG16" s="595" t="s">
        <v>199</v>
      </c>
      <c r="BH16" s="479"/>
      <c r="BI16" s="479"/>
      <c r="BJ16" s="479"/>
      <c r="BK16" s="479"/>
      <c r="BL16" s="479"/>
      <c r="BM16" s="479"/>
      <c r="BN16" s="608"/>
      <c r="BO16" s="628" t="s">
        <v>199</v>
      </c>
      <c r="BP16" s="628"/>
      <c r="BQ16" s="628"/>
      <c r="BR16" s="628"/>
      <c r="BS16" s="629" t="s">
        <v>199</v>
      </c>
      <c r="BT16" s="629"/>
      <c r="BU16" s="629"/>
      <c r="BV16" s="629"/>
      <c r="BW16" s="629"/>
      <c r="BX16" s="629"/>
      <c r="BY16" s="629"/>
      <c r="BZ16" s="629"/>
      <c r="CA16" s="629"/>
      <c r="CB16" s="651"/>
      <c r="CD16" s="593" t="s">
        <v>351</v>
      </c>
      <c r="CE16" s="382"/>
      <c r="CF16" s="382"/>
      <c r="CG16" s="382"/>
      <c r="CH16" s="382"/>
      <c r="CI16" s="382"/>
      <c r="CJ16" s="382"/>
      <c r="CK16" s="382"/>
      <c r="CL16" s="382"/>
      <c r="CM16" s="382"/>
      <c r="CN16" s="382"/>
      <c r="CO16" s="382"/>
      <c r="CP16" s="382"/>
      <c r="CQ16" s="594"/>
      <c r="CR16" s="595" t="s">
        <v>199</v>
      </c>
      <c r="CS16" s="479"/>
      <c r="CT16" s="479"/>
      <c r="CU16" s="479"/>
      <c r="CV16" s="479"/>
      <c r="CW16" s="479"/>
      <c r="CX16" s="479"/>
      <c r="CY16" s="608"/>
      <c r="CZ16" s="628" t="s">
        <v>199</v>
      </c>
      <c r="DA16" s="628"/>
      <c r="DB16" s="628"/>
      <c r="DC16" s="628"/>
      <c r="DD16" s="601" t="s">
        <v>199</v>
      </c>
      <c r="DE16" s="479"/>
      <c r="DF16" s="479"/>
      <c r="DG16" s="479"/>
      <c r="DH16" s="479"/>
      <c r="DI16" s="479"/>
      <c r="DJ16" s="479"/>
      <c r="DK16" s="479"/>
      <c r="DL16" s="479"/>
      <c r="DM16" s="479"/>
      <c r="DN16" s="479"/>
      <c r="DO16" s="479"/>
      <c r="DP16" s="608"/>
      <c r="DQ16" s="601" t="s">
        <v>199</v>
      </c>
      <c r="DR16" s="479"/>
      <c r="DS16" s="479"/>
      <c r="DT16" s="479"/>
      <c r="DU16" s="479"/>
      <c r="DV16" s="479"/>
      <c r="DW16" s="479"/>
      <c r="DX16" s="479"/>
      <c r="DY16" s="479"/>
      <c r="DZ16" s="479"/>
      <c r="EA16" s="479"/>
      <c r="EB16" s="479"/>
      <c r="EC16" s="626"/>
    </row>
    <row r="17" spans="2:133" ht="11.25" customHeight="1" x14ac:dyDescent="0.15">
      <c r="B17" s="593" t="s">
        <v>352</v>
      </c>
      <c r="C17" s="382"/>
      <c r="D17" s="382"/>
      <c r="E17" s="382"/>
      <c r="F17" s="382"/>
      <c r="G17" s="382"/>
      <c r="H17" s="382"/>
      <c r="I17" s="382"/>
      <c r="J17" s="382"/>
      <c r="K17" s="382"/>
      <c r="L17" s="382"/>
      <c r="M17" s="382"/>
      <c r="N17" s="382"/>
      <c r="O17" s="382"/>
      <c r="P17" s="382"/>
      <c r="Q17" s="594"/>
      <c r="R17" s="595">
        <v>6632</v>
      </c>
      <c r="S17" s="479"/>
      <c r="T17" s="479"/>
      <c r="U17" s="479"/>
      <c r="V17" s="479"/>
      <c r="W17" s="479"/>
      <c r="X17" s="479"/>
      <c r="Y17" s="608"/>
      <c r="Z17" s="628">
        <v>0.1</v>
      </c>
      <c r="AA17" s="628"/>
      <c r="AB17" s="628"/>
      <c r="AC17" s="628"/>
      <c r="AD17" s="629">
        <v>6632</v>
      </c>
      <c r="AE17" s="629"/>
      <c r="AF17" s="629"/>
      <c r="AG17" s="629"/>
      <c r="AH17" s="629"/>
      <c r="AI17" s="629"/>
      <c r="AJ17" s="629"/>
      <c r="AK17" s="629"/>
      <c r="AL17" s="598">
        <v>0.3</v>
      </c>
      <c r="AM17" s="342"/>
      <c r="AN17" s="342"/>
      <c r="AO17" s="630"/>
      <c r="AP17" s="593" t="s">
        <v>353</v>
      </c>
      <c r="AQ17" s="382"/>
      <c r="AR17" s="382"/>
      <c r="AS17" s="382"/>
      <c r="AT17" s="382"/>
      <c r="AU17" s="382"/>
      <c r="AV17" s="382"/>
      <c r="AW17" s="382"/>
      <c r="AX17" s="382"/>
      <c r="AY17" s="382"/>
      <c r="AZ17" s="382"/>
      <c r="BA17" s="382"/>
      <c r="BB17" s="382"/>
      <c r="BC17" s="382"/>
      <c r="BD17" s="382"/>
      <c r="BE17" s="382"/>
      <c r="BF17" s="594"/>
      <c r="BG17" s="595" t="s">
        <v>199</v>
      </c>
      <c r="BH17" s="479"/>
      <c r="BI17" s="479"/>
      <c r="BJ17" s="479"/>
      <c r="BK17" s="479"/>
      <c r="BL17" s="479"/>
      <c r="BM17" s="479"/>
      <c r="BN17" s="608"/>
      <c r="BO17" s="628" t="s">
        <v>199</v>
      </c>
      <c r="BP17" s="628"/>
      <c r="BQ17" s="628"/>
      <c r="BR17" s="628"/>
      <c r="BS17" s="629" t="s">
        <v>199</v>
      </c>
      <c r="BT17" s="629"/>
      <c r="BU17" s="629"/>
      <c r="BV17" s="629"/>
      <c r="BW17" s="629"/>
      <c r="BX17" s="629"/>
      <c r="BY17" s="629"/>
      <c r="BZ17" s="629"/>
      <c r="CA17" s="629"/>
      <c r="CB17" s="651"/>
      <c r="CD17" s="593" t="s">
        <v>355</v>
      </c>
      <c r="CE17" s="382"/>
      <c r="CF17" s="382"/>
      <c r="CG17" s="382"/>
      <c r="CH17" s="382"/>
      <c r="CI17" s="382"/>
      <c r="CJ17" s="382"/>
      <c r="CK17" s="382"/>
      <c r="CL17" s="382"/>
      <c r="CM17" s="382"/>
      <c r="CN17" s="382"/>
      <c r="CO17" s="382"/>
      <c r="CP17" s="382"/>
      <c r="CQ17" s="594"/>
      <c r="CR17" s="595">
        <v>411175</v>
      </c>
      <c r="CS17" s="479"/>
      <c r="CT17" s="479"/>
      <c r="CU17" s="479"/>
      <c r="CV17" s="479"/>
      <c r="CW17" s="479"/>
      <c r="CX17" s="479"/>
      <c r="CY17" s="608"/>
      <c r="CZ17" s="628">
        <v>8.8000000000000007</v>
      </c>
      <c r="DA17" s="628"/>
      <c r="DB17" s="628"/>
      <c r="DC17" s="628"/>
      <c r="DD17" s="601" t="s">
        <v>199</v>
      </c>
      <c r="DE17" s="479"/>
      <c r="DF17" s="479"/>
      <c r="DG17" s="479"/>
      <c r="DH17" s="479"/>
      <c r="DI17" s="479"/>
      <c r="DJ17" s="479"/>
      <c r="DK17" s="479"/>
      <c r="DL17" s="479"/>
      <c r="DM17" s="479"/>
      <c r="DN17" s="479"/>
      <c r="DO17" s="479"/>
      <c r="DP17" s="608"/>
      <c r="DQ17" s="601">
        <v>376256</v>
      </c>
      <c r="DR17" s="479"/>
      <c r="DS17" s="479"/>
      <c r="DT17" s="479"/>
      <c r="DU17" s="479"/>
      <c r="DV17" s="479"/>
      <c r="DW17" s="479"/>
      <c r="DX17" s="479"/>
      <c r="DY17" s="479"/>
      <c r="DZ17" s="479"/>
      <c r="EA17" s="479"/>
      <c r="EB17" s="479"/>
      <c r="EC17" s="626"/>
    </row>
    <row r="18" spans="2:133" ht="11.25" customHeight="1" x14ac:dyDescent="0.15">
      <c r="B18" s="593" t="s">
        <v>356</v>
      </c>
      <c r="C18" s="382"/>
      <c r="D18" s="382"/>
      <c r="E18" s="382"/>
      <c r="F18" s="382"/>
      <c r="G18" s="382"/>
      <c r="H18" s="382"/>
      <c r="I18" s="382"/>
      <c r="J18" s="382"/>
      <c r="K18" s="382"/>
      <c r="L18" s="382"/>
      <c r="M18" s="382"/>
      <c r="N18" s="382"/>
      <c r="O18" s="382"/>
      <c r="P18" s="382"/>
      <c r="Q18" s="594"/>
      <c r="R18" s="595">
        <v>1066</v>
      </c>
      <c r="S18" s="479"/>
      <c r="T18" s="479"/>
      <c r="U18" s="479"/>
      <c r="V18" s="479"/>
      <c r="W18" s="479"/>
      <c r="X18" s="479"/>
      <c r="Y18" s="608"/>
      <c r="Z18" s="628">
        <v>0</v>
      </c>
      <c r="AA18" s="628"/>
      <c r="AB18" s="628"/>
      <c r="AC18" s="628"/>
      <c r="AD18" s="629">
        <v>1066</v>
      </c>
      <c r="AE18" s="629"/>
      <c r="AF18" s="629"/>
      <c r="AG18" s="629"/>
      <c r="AH18" s="629"/>
      <c r="AI18" s="629"/>
      <c r="AJ18" s="629"/>
      <c r="AK18" s="629"/>
      <c r="AL18" s="598">
        <v>0</v>
      </c>
      <c r="AM18" s="342"/>
      <c r="AN18" s="342"/>
      <c r="AO18" s="630"/>
      <c r="AP18" s="593" t="s">
        <v>102</v>
      </c>
      <c r="AQ18" s="382"/>
      <c r="AR18" s="382"/>
      <c r="AS18" s="382"/>
      <c r="AT18" s="382"/>
      <c r="AU18" s="382"/>
      <c r="AV18" s="382"/>
      <c r="AW18" s="382"/>
      <c r="AX18" s="382"/>
      <c r="AY18" s="382"/>
      <c r="AZ18" s="382"/>
      <c r="BA18" s="382"/>
      <c r="BB18" s="382"/>
      <c r="BC18" s="382"/>
      <c r="BD18" s="382"/>
      <c r="BE18" s="382"/>
      <c r="BF18" s="594"/>
      <c r="BG18" s="595" t="s">
        <v>199</v>
      </c>
      <c r="BH18" s="479"/>
      <c r="BI18" s="479"/>
      <c r="BJ18" s="479"/>
      <c r="BK18" s="479"/>
      <c r="BL18" s="479"/>
      <c r="BM18" s="479"/>
      <c r="BN18" s="608"/>
      <c r="BO18" s="628" t="s">
        <v>199</v>
      </c>
      <c r="BP18" s="628"/>
      <c r="BQ18" s="628"/>
      <c r="BR18" s="628"/>
      <c r="BS18" s="629" t="s">
        <v>199</v>
      </c>
      <c r="BT18" s="629"/>
      <c r="BU18" s="629"/>
      <c r="BV18" s="629"/>
      <c r="BW18" s="629"/>
      <c r="BX18" s="629"/>
      <c r="BY18" s="629"/>
      <c r="BZ18" s="629"/>
      <c r="CA18" s="629"/>
      <c r="CB18" s="651"/>
      <c r="CD18" s="593" t="s">
        <v>357</v>
      </c>
      <c r="CE18" s="382"/>
      <c r="CF18" s="382"/>
      <c r="CG18" s="382"/>
      <c r="CH18" s="382"/>
      <c r="CI18" s="382"/>
      <c r="CJ18" s="382"/>
      <c r="CK18" s="382"/>
      <c r="CL18" s="382"/>
      <c r="CM18" s="382"/>
      <c r="CN18" s="382"/>
      <c r="CO18" s="382"/>
      <c r="CP18" s="382"/>
      <c r="CQ18" s="594"/>
      <c r="CR18" s="595" t="s">
        <v>199</v>
      </c>
      <c r="CS18" s="479"/>
      <c r="CT18" s="479"/>
      <c r="CU18" s="479"/>
      <c r="CV18" s="479"/>
      <c r="CW18" s="479"/>
      <c r="CX18" s="479"/>
      <c r="CY18" s="608"/>
      <c r="CZ18" s="628" t="s">
        <v>199</v>
      </c>
      <c r="DA18" s="628"/>
      <c r="DB18" s="628"/>
      <c r="DC18" s="628"/>
      <c r="DD18" s="601" t="s">
        <v>199</v>
      </c>
      <c r="DE18" s="479"/>
      <c r="DF18" s="479"/>
      <c r="DG18" s="479"/>
      <c r="DH18" s="479"/>
      <c r="DI18" s="479"/>
      <c r="DJ18" s="479"/>
      <c r="DK18" s="479"/>
      <c r="DL18" s="479"/>
      <c r="DM18" s="479"/>
      <c r="DN18" s="479"/>
      <c r="DO18" s="479"/>
      <c r="DP18" s="608"/>
      <c r="DQ18" s="601" t="s">
        <v>199</v>
      </c>
      <c r="DR18" s="479"/>
      <c r="DS18" s="479"/>
      <c r="DT18" s="479"/>
      <c r="DU18" s="479"/>
      <c r="DV18" s="479"/>
      <c r="DW18" s="479"/>
      <c r="DX18" s="479"/>
      <c r="DY18" s="479"/>
      <c r="DZ18" s="479"/>
      <c r="EA18" s="479"/>
      <c r="EB18" s="479"/>
      <c r="EC18" s="626"/>
    </row>
    <row r="19" spans="2:133" ht="11.25" customHeight="1" x14ac:dyDescent="0.15">
      <c r="B19" s="593" t="s">
        <v>358</v>
      </c>
      <c r="C19" s="382"/>
      <c r="D19" s="382"/>
      <c r="E19" s="382"/>
      <c r="F19" s="382"/>
      <c r="G19" s="382"/>
      <c r="H19" s="382"/>
      <c r="I19" s="382"/>
      <c r="J19" s="382"/>
      <c r="K19" s="382"/>
      <c r="L19" s="382"/>
      <c r="M19" s="382"/>
      <c r="N19" s="382"/>
      <c r="O19" s="382"/>
      <c r="P19" s="382"/>
      <c r="Q19" s="594"/>
      <c r="R19" s="595">
        <v>1066</v>
      </c>
      <c r="S19" s="479"/>
      <c r="T19" s="479"/>
      <c r="U19" s="479"/>
      <c r="V19" s="479"/>
      <c r="W19" s="479"/>
      <c r="X19" s="479"/>
      <c r="Y19" s="608"/>
      <c r="Z19" s="628">
        <v>0</v>
      </c>
      <c r="AA19" s="628"/>
      <c r="AB19" s="628"/>
      <c r="AC19" s="628"/>
      <c r="AD19" s="629">
        <v>1066</v>
      </c>
      <c r="AE19" s="629"/>
      <c r="AF19" s="629"/>
      <c r="AG19" s="629"/>
      <c r="AH19" s="629"/>
      <c r="AI19" s="629"/>
      <c r="AJ19" s="629"/>
      <c r="AK19" s="629"/>
      <c r="AL19" s="598">
        <v>0</v>
      </c>
      <c r="AM19" s="342"/>
      <c r="AN19" s="342"/>
      <c r="AO19" s="630"/>
      <c r="AP19" s="593" t="s">
        <v>249</v>
      </c>
      <c r="AQ19" s="382"/>
      <c r="AR19" s="382"/>
      <c r="AS19" s="382"/>
      <c r="AT19" s="382"/>
      <c r="AU19" s="382"/>
      <c r="AV19" s="382"/>
      <c r="AW19" s="382"/>
      <c r="AX19" s="382"/>
      <c r="AY19" s="382"/>
      <c r="AZ19" s="382"/>
      <c r="BA19" s="382"/>
      <c r="BB19" s="382"/>
      <c r="BC19" s="382"/>
      <c r="BD19" s="382"/>
      <c r="BE19" s="382"/>
      <c r="BF19" s="594"/>
      <c r="BG19" s="595">
        <v>1688</v>
      </c>
      <c r="BH19" s="479"/>
      <c r="BI19" s="479"/>
      <c r="BJ19" s="479"/>
      <c r="BK19" s="479"/>
      <c r="BL19" s="479"/>
      <c r="BM19" s="479"/>
      <c r="BN19" s="608"/>
      <c r="BO19" s="628">
        <v>0.6</v>
      </c>
      <c r="BP19" s="628"/>
      <c r="BQ19" s="628"/>
      <c r="BR19" s="628"/>
      <c r="BS19" s="629" t="s">
        <v>199</v>
      </c>
      <c r="BT19" s="629"/>
      <c r="BU19" s="629"/>
      <c r="BV19" s="629"/>
      <c r="BW19" s="629"/>
      <c r="BX19" s="629"/>
      <c r="BY19" s="629"/>
      <c r="BZ19" s="629"/>
      <c r="CA19" s="629"/>
      <c r="CB19" s="651"/>
      <c r="CD19" s="593" t="s">
        <v>360</v>
      </c>
      <c r="CE19" s="382"/>
      <c r="CF19" s="382"/>
      <c r="CG19" s="382"/>
      <c r="CH19" s="382"/>
      <c r="CI19" s="382"/>
      <c r="CJ19" s="382"/>
      <c r="CK19" s="382"/>
      <c r="CL19" s="382"/>
      <c r="CM19" s="382"/>
      <c r="CN19" s="382"/>
      <c r="CO19" s="382"/>
      <c r="CP19" s="382"/>
      <c r="CQ19" s="594"/>
      <c r="CR19" s="595" t="s">
        <v>199</v>
      </c>
      <c r="CS19" s="479"/>
      <c r="CT19" s="479"/>
      <c r="CU19" s="479"/>
      <c r="CV19" s="479"/>
      <c r="CW19" s="479"/>
      <c r="CX19" s="479"/>
      <c r="CY19" s="608"/>
      <c r="CZ19" s="628" t="s">
        <v>199</v>
      </c>
      <c r="DA19" s="628"/>
      <c r="DB19" s="628"/>
      <c r="DC19" s="628"/>
      <c r="DD19" s="601" t="s">
        <v>199</v>
      </c>
      <c r="DE19" s="479"/>
      <c r="DF19" s="479"/>
      <c r="DG19" s="479"/>
      <c r="DH19" s="479"/>
      <c r="DI19" s="479"/>
      <c r="DJ19" s="479"/>
      <c r="DK19" s="479"/>
      <c r="DL19" s="479"/>
      <c r="DM19" s="479"/>
      <c r="DN19" s="479"/>
      <c r="DO19" s="479"/>
      <c r="DP19" s="608"/>
      <c r="DQ19" s="601" t="s">
        <v>199</v>
      </c>
      <c r="DR19" s="479"/>
      <c r="DS19" s="479"/>
      <c r="DT19" s="479"/>
      <c r="DU19" s="479"/>
      <c r="DV19" s="479"/>
      <c r="DW19" s="479"/>
      <c r="DX19" s="479"/>
      <c r="DY19" s="479"/>
      <c r="DZ19" s="479"/>
      <c r="EA19" s="479"/>
      <c r="EB19" s="479"/>
      <c r="EC19" s="626"/>
    </row>
    <row r="20" spans="2:133" ht="11.25" customHeight="1" x14ac:dyDescent="0.15">
      <c r="B20" s="645" t="s">
        <v>361</v>
      </c>
      <c r="C20" s="646"/>
      <c r="D20" s="646"/>
      <c r="E20" s="646"/>
      <c r="F20" s="646"/>
      <c r="G20" s="646"/>
      <c r="H20" s="646"/>
      <c r="I20" s="646"/>
      <c r="J20" s="646"/>
      <c r="K20" s="646"/>
      <c r="L20" s="646"/>
      <c r="M20" s="646"/>
      <c r="N20" s="646"/>
      <c r="O20" s="646"/>
      <c r="P20" s="646"/>
      <c r="Q20" s="647"/>
      <c r="R20" s="595" t="s">
        <v>199</v>
      </c>
      <c r="S20" s="479"/>
      <c r="T20" s="479"/>
      <c r="U20" s="479"/>
      <c r="V20" s="479"/>
      <c r="W20" s="479"/>
      <c r="X20" s="479"/>
      <c r="Y20" s="608"/>
      <c r="Z20" s="628" t="s">
        <v>199</v>
      </c>
      <c r="AA20" s="628"/>
      <c r="AB20" s="628"/>
      <c r="AC20" s="628"/>
      <c r="AD20" s="629" t="s">
        <v>199</v>
      </c>
      <c r="AE20" s="629"/>
      <c r="AF20" s="629"/>
      <c r="AG20" s="629"/>
      <c r="AH20" s="629"/>
      <c r="AI20" s="629"/>
      <c r="AJ20" s="629"/>
      <c r="AK20" s="629"/>
      <c r="AL20" s="598" t="s">
        <v>199</v>
      </c>
      <c r="AM20" s="342"/>
      <c r="AN20" s="342"/>
      <c r="AO20" s="630"/>
      <c r="AP20" s="593" t="s">
        <v>362</v>
      </c>
      <c r="AQ20" s="382"/>
      <c r="AR20" s="382"/>
      <c r="AS20" s="382"/>
      <c r="AT20" s="382"/>
      <c r="AU20" s="382"/>
      <c r="AV20" s="382"/>
      <c r="AW20" s="382"/>
      <c r="AX20" s="382"/>
      <c r="AY20" s="382"/>
      <c r="AZ20" s="382"/>
      <c r="BA20" s="382"/>
      <c r="BB20" s="382"/>
      <c r="BC20" s="382"/>
      <c r="BD20" s="382"/>
      <c r="BE20" s="382"/>
      <c r="BF20" s="594"/>
      <c r="BG20" s="595">
        <v>1688</v>
      </c>
      <c r="BH20" s="479"/>
      <c r="BI20" s="479"/>
      <c r="BJ20" s="479"/>
      <c r="BK20" s="479"/>
      <c r="BL20" s="479"/>
      <c r="BM20" s="479"/>
      <c r="BN20" s="608"/>
      <c r="BO20" s="628">
        <v>0.6</v>
      </c>
      <c r="BP20" s="628"/>
      <c r="BQ20" s="628"/>
      <c r="BR20" s="628"/>
      <c r="BS20" s="629" t="s">
        <v>199</v>
      </c>
      <c r="BT20" s="629"/>
      <c r="BU20" s="629"/>
      <c r="BV20" s="629"/>
      <c r="BW20" s="629"/>
      <c r="BX20" s="629"/>
      <c r="BY20" s="629"/>
      <c r="BZ20" s="629"/>
      <c r="CA20" s="629"/>
      <c r="CB20" s="651"/>
      <c r="CD20" s="593" t="s">
        <v>192</v>
      </c>
      <c r="CE20" s="382"/>
      <c r="CF20" s="382"/>
      <c r="CG20" s="382"/>
      <c r="CH20" s="382"/>
      <c r="CI20" s="382"/>
      <c r="CJ20" s="382"/>
      <c r="CK20" s="382"/>
      <c r="CL20" s="382"/>
      <c r="CM20" s="382"/>
      <c r="CN20" s="382"/>
      <c r="CO20" s="382"/>
      <c r="CP20" s="382"/>
      <c r="CQ20" s="594"/>
      <c r="CR20" s="595">
        <v>4656580</v>
      </c>
      <c r="CS20" s="479"/>
      <c r="CT20" s="479"/>
      <c r="CU20" s="479"/>
      <c r="CV20" s="479"/>
      <c r="CW20" s="479"/>
      <c r="CX20" s="479"/>
      <c r="CY20" s="608"/>
      <c r="CZ20" s="628">
        <v>100</v>
      </c>
      <c r="DA20" s="628"/>
      <c r="DB20" s="628"/>
      <c r="DC20" s="628"/>
      <c r="DD20" s="601">
        <v>493920</v>
      </c>
      <c r="DE20" s="479"/>
      <c r="DF20" s="479"/>
      <c r="DG20" s="479"/>
      <c r="DH20" s="479"/>
      <c r="DI20" s="479"/>
      <c r="DJ20" s="479"/>
      <c r="DK20" s="479"/>
      <c r="DL20" s="479"/>
      <c r="DM20" s="479"/>
      <c r="DN20" s="479"/>
      <c r="DO20" s="479"/>
      <c r="DP20" s="608"/>
      <c r="DQ20" s="601">
        <v>2953918</v>
      </c>
      <c r="DR20" s="479"/>
      <c r="DS20" s="479"/>
      <c r="DT20" s="479"/>
      <c r="DU20" s="479"/>
      <c r="DV20" s="479"/>
      <c r="DW20" s="479"/>
      <c r="DX20" s="479"/>
      <c r="DY20" s="479"/>
      <c r="DZ20" s="479"/>
      <c r="EA20" s="479"/>
      <c r="EB20" s="479"/>
      <c r="EC20" s="626"/>
    </row>
    <row r="21" spans="2:133" ht="11.25" customHeight="1" x14ac:dyDescent="0.15">
      <c r="B21" s="593" t="s">
        <v>337</v>
      </c>
      <c r="C21" s="382"/>
      <c r="D21" s="382"/>
      <c r="E21" s="382"/>
      <c r="F21" s="382"/>
      <c r="G21" s="382"/>
      <c r="H21" s="382"/>
      <c r="I21" s="382"/>
      <c r="J21" s="382"/>
      <c r="K21" s="382"/>
      <c r="L21" s="382"/>
      <c r="M21" s="382"/>
      <c r="N21" s="382"/>
      <c r="O21" s="382"/>
      <c r="P21" s="382"/>
      <c r="Q21" s="594"/>
      <c r="R21" s="595">
        <v>2375407</v>
      </c>
      <c r="S21" s="479"/>
      <c r="T21" s="479"/>
      <c r="U21" s="479"/>
      <c r="V21" s="479"/>
      <c r="W21" s="479"/>
      <c r="X21" s="479"/>
      <c r="Y21" s="608"/>
      <c r="Z21" s="628">
        <v>49.1</v>
      </c>
      <c r="AA21" s="628"/>
      <c r="AB21" s="628"/>
      <c r="AC21" s="628"/>
      <c r="AD21" s="629">
        <v>2126682</v>
      </c>
      <c r="AE21" s="629"/>
      <c r="AF21" s="629"/>
      <c r="AG21" s="629"/>
      <c r="AH21" s="629"/>
      <c r="AI21" s="629"/>
      <c r="AJ21" s="629"/>
      <c r="AK21" s="629"/>
      <c r="AL21" s="598">
        <v>82.9</v>
      </c>
      <c r="AM21" s="342"/>
      <c r="AN21" s="342"/>
      <c r="AO21" s="630"/>
      <c r="AP21" s="593" t="s">
        <v>364</v>
      </c>
      <c r="AQ21" s="652"/>
      <c r="AR21" s="652"/>
      <c r="AS21" s="652"/>
      <c r="AT21" s="652"/>
      <c r="AU21" s="652"/>
      <c r="AV21" s="652"/>
      <c r="AW21" s="652"/>
      <c r="AX21" s="652"/>
      <c r="AY21" s="652"/>
      <c r="AZ21" s="652"/>
      <c r="BA21" s="652"/>
      <c r="BB21" s="652"/>
      <c r="BC21" s="652"/>
      <c r="BD21" s="652"/>
      <c r="BE21" s="652"/>
      <c r="BF21" s="653"/>
      <c r="BG21" s="595">
        <v>1688</v>
      </c>
      <c r="BH21" s="479"/>
      <c r="BI21" s="479"/>
      <c r="BJ21" s="479"/>
      <c r="BK21" s="479"/>
      <c r="BL21" s="479"/>
      <c r="BM21" s="479"/>
      <c r="BN21" s="608"/>
      <c r="BO21" s="628">
        <v>0.6</v>
      </c>
      <c r="BP21" s="628"/>
      <c r="BQ21" s="628"/>
      <c r="BR21" s="628"/>
      <c r="BS21" s="629" t="s">
        <v>199</v>
      </c>
      <c r="BT21" s="629"/>
      <c r="BU21" s="629"/>
      <c r="BV21" s="629"/>
      <c r="BW21" s="629"/>
      <c r="BX21" s="629"/>
      <c r="BY21" s="629"/>
      <c r="BZ21" s="629"/>
      <c r="CA21" s="629"/>
      <c r="CB21" s="651"/>
      <c r="CD21" s="573"/>
      <c r="CE21" s="574"/>
      <c r="CF21" s="574"/>
      <c r="CG21" s="574"/>
      <c r="CH21" s="574"/>
      <c r="CI21" s="574"/>
      <c r="CJ21" s="574"/>
      <c r="CK21" s="574"/>
      <c r="CL21" s="574"/>
      <c r="CM21" s="574"/>
      <c r="CN21" s="574"/>
      <c r="CO21" s="574"/>
      <c r="CP21" s="574"/>
      <c r="CQ21" s="575"/>
      <c r="CR21" s="662"/>
      <c r="CS21" s="663"/>
      <c r="CT21" s="663"/>
      <c r="CU21" s="663"/>
      <c r="CV21" s="663"/>
      <c r="CW21" s="663"/>
      <c r="CX21" s="663"/>
      <c r="CY21" s="664"/>
      <c r="CZ21" s="665"/>
      <c r="DA21" s="665"/>
      <c r="DB21" s="665"/>
      <c r="DC21" s="665"/>
      <c r="DD21" s="666"/>
      <c r="DE21" s="663"/>
      <c r="DF21" s="663"/>
      <c r="DG21" s="663"/>
      <c r="DH21" s="663"/>
      <c r="DI21" s="663"/>
      <c r="DJ21" s="663"/>
      <c r="DK21" s="663"/>
      <c r="DL21" s="663"/>
      <c r="DM21" s="663"/>
      <c r="DN21" s="663"/>
      <c r="DO21" s="663"/>
      <c r="DP21" s="664"/>
      <c r="DQ21" s="666"/>
      <c r="DR21" s="663"/>
      <c r="DS21" s="663"/>
      <c r="DT21" s="663"/>
      <c r="DU21" s="663"/>
      <c r="DV21" s="663"/>
      <c r="DW21" s="663"/>
      <c r="DX21" s="663"/>
      <c r="DY21" s="663"/>
      <c r="DZ21" s="663"/>
      <c r="EA21" s="663"/>
      <c r="EB21" s="663"/>
      <c r="EC21" s="667"/>
    </row>
    <row r="22" spans="2:133" ht="11.25" customHeight="1" x14ac:dyDescent="0.15">
      <c r="B22" s="593" t="s">
        <v>291</v>
      </c>
      <c r="C22" s="382"/>
      <c r="D22" s="382"/>
      <c r="E22" s="382"/>
      <c r="F22" s="382"/>
      <c r="G22" s="382"/>
      <c r="H22" s="382"/>
      <c r="I22" s="382"/>
      <c r="J22" s="382"/>
      <c r="K22" s="382"/>
      <c r="L22" s="382"/>
      <c r="M22" s="382"/>
      <c r="N22" s="382"/>
      <c r="O22" s="382"/>
      <c r="P22" s="382"/>
      <c r="Q22" s="594"/>
      <c r="R22" s="595">
        <v>2126682</v>
      </c>
      <c r="S22" s="479"/>
      <c r="T22" s="479"/>
      <c r="U22" s="479"/>
      <c r="V22" s="479"/>
      <c r="W22" s="479"/>
      <c r="X22" s="479"/>
      <c r="Y22" s="608"/>
      <c r="Z22" s="628">
        <v>44</v>
      </c>
      <c r="AA22" s="628"/>
      <c r="AB22" s="628"/>
      <c r="AC22" s="628"/>
      <c r="AD22" s="629">
        <v>2126682</v>
      </c>
      <c r="AE22" s="629"/>
      <c r="AF22" s="629"/>
      <c r="AG22" s="629"/>
      <c r="AH22" s="629"/>
      <c r="AI22" s="629"/>
      <c r="AJ22" s="629"/>
      <c r="AK22" s="629"/>
      <c r="AL22" s="598">
        <v>82.9</v>
      </c>
      <c r="AM22" s="342"/>
      <c r="AN22" s="342"/>
      <c r="AO22" s="630"/>
      <c r="AP22" s="593" t="s">
        <v>365</v>
      </c>
      <c r="AQ22" s="652"/>
      <c r="AR22" s="652"/>
      <c r="AS22" s="652"/>
      <c r="AT22" s="652"/>
      <c r="AU22" s="652"/>
      <c r="AV22" s="652"/>
      <c r="AW22" s="652"/>
      <c r="AX22" s="652"/>
      <c r="AY22" s="652"/>
      <c r="AZ22" s="652"/>
      <c r="BA22" s="652"/>
      <c r="BB22" s="652"/>
      <c r="BC22" s="652"/>
      <c r="BD22" s="652"/>
      <c r="BE22" s="652"/>
      <c r="BF22" s="653"/>
      <c r="BG22" s="595" t="s">
        <v>199</v>
      </c>
      <c r="BH22" s="479"/>
      <c r="BI22" s="479"/>
      <c r="BJ22" s="479"/>
      <c r="BK22" s="479"/>
      <c r="BL22" s="479"/>
      <c r="BM22" s="479"/>
      <c r="BN22" s="608"/>
      <c r="BO22" s="628" t="s">
        <v>199</v>
      </c>
      <c r="BP22" s="628"/>
      <c r="BQ22" s="628"/>
      <c r="BR22" s="628"/>
      <c r="BS22" s="629" t="s">
        <v>199</v>
      </c>
      <c r="BT22" s="629"/>
      <c r="BU22" s="629"/>
      <c r="BV22" s="629"/>
      <c r="BW22" s="629"/>
      <c r="BX22" s="629"/>
      <c r="BY22" s="629"/>
      <c r="BZ22" s="629"/>
      <c r="CA22" s="629"/>
      <c r="CB22" s="651"/>
      <c r="CD22" s="508" t="s">
        <v>367</v>
      </c>
      <c r="CE22" s="509"/>
      <c r="CF22" s="509"/>
      <c r="CG22" s="509"/>
      <c r="CH22" s="509"/>
      <c r="CI22" s="509"/>
      <c r="CJ22" s="509"/>
      <c r="CK22" s="509"/>
      <c r="CL22" s="509"/>
      <c r="CM22" s="509"/>
      <c r="CN22" s="509"/>
      <c r="CO22" s="509"/>
      <c r="CP22" s="509"/>
      <c r="CQ22" s="509"/>
      <c r="CR22" s="509"/>
      <c r="CS22" s="509"/>
      <c r="CT22" s="509"/>
      <c r="CU22" s="509"/>
      <c r="CV22" s="509"/>
      <c r="CW22" s="509"/>
      <c r="CX22" s="509"/>
      <c r="CY22" s="509"/>
      <c r="CZ22" s="509"/>
      <c r="DA22" s="509"/>
      <c r="DB22" s="509"/>
      <c r="DC22" s="509"/>
      <c r="DD22" s="509"/>
      <c r="DE22" s="509"/>
      <c r="DF22" s="509"/>
      <c r="DG22" s="509"/>
      <c r="DH22" s="509"/>
      <c r="DI22" s="509"/>
      <c r="DJ22" s="509"/>
      <c r="DK22" s="509"/>
      <c r="DL22" s="509"/>
      <c r="DM22" s="509"/>
      <c r="DN22" s="509"/>
      <c r="DO22" s="509"/>
      <c r="DP22" s="509"/>
      <c r="DQ22" s="509"/>
      <c r="DR22" s="509"/>
      <c r="DS22" s="509"/>
      <c r="DT22" s="509"/>
      <c r="DU22" s="509"/>
      <c r="DV22" s="509"/>
      <c r="DW22" s="509"/>
      <c r="DX22" s="509"/>
      <c r="DY22" s="509"/>
      <c r="DZ22" s="509"/>
      <c r="EA22" s="509"/>
      <c r="EB22" s="509"/>
      <c r="EC22" s="551"/>
    </row>
    <row r="23" spans="2:133" ht="11.25" customHeight="1" x14ac:dyDescent="0.15">
      <c r="B23" s="593" t="s">
        <v>289</v>
      </c>
      <c r="C23" s="382"/>
      <c r="D23" s="382"/>
      <c r="E23" s="382"/>
      <c r="F23" s="382"/>
      <c r="G23" s="382"/>
      <c r="H23" s="382"/>
      <c r="I23" s="382"/>
      <c r="J23" s="382"/>
      <c r="K23" s="382"/>
      <c r="L23" s="382"/>
      <c r="M23" s="382"/>
      <c r="N23" s="382"/>
      <c r="O23" s="382"/>
      <c r="P23" s="382"/>
      <c r="Q23" s="594"/>
      <c r="R23" s="595">
        <v>248725</v>
      </c>
      <c r="S23" s="479"/>
      <c r="T23" s="479"/>
      <c r="U23" s="479"/>
      <c r="V23" s="479"/>
      <c r="W23" s="479"/>
      <c r="X23" s="479"/>
      <c r="Y23" s="608"/>
      <c r="Z23" s="628">
        <v>5.0999999999999996</v>
      </c>
      <c r="AA23" s="628"/>
      <c r="AB23" s="628"/>
      <c r="AC23" s="628"/>
      <c r="AD23" s="629" t="s">
        <v>199</v>
      </c>
      <c r="AE23" s="629"/>
      <c r="AF23" s="629"/>
      <c r="AG23" s="629"/>
      <c r="AH23" s="629"/>
      <c r="AI23" s="629"/>
      <c r="AJ23" s="629"/>
      <c r="AK23" s="629"/>
      <c r="AL23" s="598" t="s">
        <v>199</v>
      </c>
      <c r="AM23" s="342"/>
      <c r="AN23" s="342"/>
      <c r="AO23" s="630"/>
      <c r="AP23" s="593" t="s">
        <v>64</v>
      </c>
      <c r="AQ23" s="652"/>
      <c r="AR23" s="652"/>
      <c r="AS23" s="652"/>
      <c r="AT23" s="652"/>
      <c r="AU23" s="652"/>
      <c r="AV23" s="652"/>
      <c r="AW23" s="652"/>
      <c r="AX23" s="652"/>
      <c r="AY23" s="652"/>
      <c r="AZ23" s="652"/>
      <c r="BA23" s="652"/>
      <c r="BB23" s="652"/>
      <c r="BC23" s="652"/>
      <c r="BD23" s="652"/>
      <c r="BE23" s="652"/>
      <c r="BF23" s="653"/>
      <c r="BG23" s="595" t="s">
        <v>199</v>
      </c>
      <c r="BH23" s="479"/>
      <c r="BI23" s="479"/>
      <c r="BJ23" s="479"/>
      <c r="BK23" s="479"/>
      <c r="BL23" s="479"/>
      <c r="BM23" s="479"/>
      <c r="BN23" s="608"/>
      <c r="BO23" s="628" t="s">
        <v>199</v>
      </c>
      <c r="BP23" s="628"/>
      <c r="BQ23" s="628"/>
      <c r="BR23" s="628"/>
      <c r="BS23" s="629" t="s">
        <v>199</v>
      </c>
      <c r="BT23" s="629"/>
      <c r="BU23" s="629"/>
      <c r="BV23" s="629"/>
      <c r="BW23" s="629"/>
      <c r="BX23" s="629"/>
      <c r="BY23" s="629"/>
      <c r="BZ23" s="629"/>
      <c r="CA23" s="629"/>
      <c r="CB23" s="651"/>
      <c r="CD23" s="508" t="s">
        <v>310</v>
      </c>
      <c r="CE23" s="509"/>
      <c r="CF23" s="509"/>
      <c r="CG23" s="509"/>
      <c r="CH23" s="509"/>
      <c r="CI23" s="509"/>
      <c r="CJ23" s="509"/>
      <c r="CK23" s="509"/>
      <c r="CL23" s="509"/>
      <c r="CM23" s="509"/>
      <c r="CN23" s="509"/>
      <c r="CO23" s="509"/>
      <c r="CP23" s="509"/>
      <c r="CQ23" s="551"/>
      <c r="CR23" s="508" t="s">
        <v>368</v>
      </c>
      <c r="CS23" s="509"/>
      <c r="CT23" s="509"/>
      <c r="CU23" s="509"/>
      <c r="CV23" s="509"/>
      <c r="CW23" s="509"/>
      <c r="CX23" s="509"/>
      <c r="CY23" s="551"/>
      <c r="CZ23" s="508" t="s">
        <v>371</v>
      </c>
      <c r="DA23" s="509"/>
      <c r="DB23" s="509"/>
      <c r="DC23" s="551"/>
      <c r="DD23" s="508" t="s">
        <v>295</v>
      </c>
      <c r="DE23" s="509"/>
      <c r="DF23" s="509"/>
      <c r="DG23" s="509"/>
      <c r="DH23" s="509"/>
      <c r="DI23" s="509"/>
      <c r="DJ23" s="509"/>
      <c r="DK23" s="551"/>
      <c r="DL23" s="654" t="s">
        <v>374</v>
      </c>
      <c r="DM23" s="655"/>
      <c r="DN23" s="655"/>
      <c r="DO23" s="655"/>
      <c r="DP23" s="655"/>
      <c r="DQ23" s="655"/>
      <c r="DR23" s="655"/>
      <c r="DS23" s="655"/>
      <c r="DT23" s="655"/>
      <c r="DU23" s="655"/>
      <c r="DV23" s="656"/>
      <c r="DW23" s="508" t="s">
        <v>375</v>
      </c>
      <c r="DX23" s="509"/>
      <c r="DY23" s="509"/>
      <c r="DZ23" s="509"/>
      <c r="EA23" s="509"/>
      <c r="EB23" s="509"/>
      <c r="EC23" s="551"/>
    </row>
    <row r="24" spans="2:133" ht="11.25" customHeight="1" x14ac:dyDescent="0.15">
      <c r="B24" s="593" t="s">
        <v>376</v>
      </c>
      <c r="C24" s="382"/>
      <c r="D24" s="382"/>
      <c r="E24" s="382"/>
      <c r="F24" s="382"/>
      <c r="G24" s="382"/>
      <c r="H24" s="382"/>
      <c r="I24" s="382"/>
      <c r="J24" s="382"/>
      <c r="K24" s="382"/>
      <c r="L24" s="382"/>
      <c r="M24" s="382"/>
      <c r="N24" s="382"/>
      <c r="O24" s="382"/>
      <c r="P24" s="382"/>
      <c r="Q24" s="594"/>
      <c r="R24" s="595" t="s">
        <v>199</v>
      </c>
      <c r="S24" s="479"/>
      <c r="T24" s="479"/>
      <c r="U24" s="479"/>
      <c r="V24" s="479"/>
      <c r="W24" s="479"/>
      <c r="X24" s="479"/>
      <c r="Y24" s="608"/>
      <c r="Z24" s="628" t="s">
        <v>199</v>
      </c>
      <c r="AA24" s="628"/>
      <c r="AB24" s="628"/>
      <c r="AC24" s="628"/>
      <c r="AD24" s="629" t="s">
        <v>199</v>
      </c>
      <c r="AE24" s="629"/>
      <c r="AF24" s="629"/>
      <c r="AG24" s="629"/>
      <c r="AH24" s="629"/>
      <c r="AI24" s="629"/>
      <c r="AJ24" s="629"/>
      <c r="AK24" s="629"/>
      <c r="AL24" s="598" t="s">
        <v>199</v>
      </c>
      <c r="AM24" s="342"/>
      <c r="AN24" s="342"/>
      <c r="AO24" s="630"/>
      <c r="AP24" s="593" t="s">
        <v>377</v>
      </c>
      <c r="AQ24" s="652"/>
      <c r="AR24" s="652"/>
      <c r="AS24" s="652"/>
      <c r="AT24" s="652"/>
      <c r="AU24" s="652"/>
      <c r="AV24" s="652"/>
      <c r="AW24" s="652"/>
      <c r="AX24" s="652"/>
      <c r="AY24" s="652"/>
      <c r="AZ24" s="652"/>
      <c r="BA24" s="652"/>
      <c r="BB24" s="652"/>
      <c r="BC24" s="652"/>
      <c r="BD24" s="652"/>
      <c r="BE24" s="652"/>
      <c r="BF24" s="653"/>
      <c r="BG24" s="595" t="s">
        <v>199</v>
      </c>
      <c r="BH24" s="479"/>
      <c r="BI24" s="479"/>
      <c r="BJ24" s="479"/>
      <c r="BK24" s="479"/>
      <c r="BL24" s="479"/>
      <c r="BM24" s="479"/>
      <c r="BN24" s="608"/>
      <c r="BO24" s="628" t="s">
        <v>199</v>
      </c>
      <c r="BP24" s="628"/>
      <c r="BQ24" s="628"/>
      <c r="BR24" s="628"/>
      <c r="BS24" s="629" t="s">
        <v>199</v>
      </c>
      <c r="BT24" s="629"/>
      <c r="BU24" s="629"/>
      <c r="BV24" s="629"/>
      <c r="BW24" s="629"/>
      <c r="BX24" s="629"/>
      <c r="BY24" s="629"/>
      <c r="BZ24" s="629"/>
      <c r="CA24" s="629"/>
      <c r="CB24" s="651"/>
      <c r="CD24" s="637" t="s">
        <v>378</v>
      </c>
      <c r="CE24" s="638"/>
      <c r="CF24" s="638"/>
      <c r="CG24" s="638"/>
      <c r="CH24" s="638"/>
      <c r="CI24" s="638"/>
      <c r="CJ24" s="638"/>
      <c r="CK24" s="638"/>
      <c r="CL24" s="638"/>
      <c r="CM24" s="638"/>
      <c r="CN24" s="638"/>
      <c r="CO24" s="638"/>
      <c r="CP24" s="638"/>
      <c r="CQ24" s="639"/>
      <c r="CR24" s="634">
        <v>1383668</v>
      </c>
      <c r="CS24" s="635"/>
      <c r="CT24" s="635"/>
      <c r="CU24" s="635"/>
      <c r="CV24" s="635"/>
      <c r="CW24" s="635"/>
      <c r="CX24" s="635"/>
      <c r="CY24" s="657"/>
      <c r="CZ24" s="658">
        <v>29.7</v>
      </c>
      <c r="DA24" s="641"/>
      <c r="DB24" s="641"/>
      <c r="DC24" s="659"/>
      <c r="DD24" s="660">
        <v>1122115</v>
      </c>
      <c r="DE24" s="635"/>
      <c r="DF24" s="635"/>
      <c r="DG24" s="635"/>
      <c r="DH24" s="635"/>
      <c r="DI24" s="635"/>
      <c r="DJ24" s="635"/>
      <c r="DK24" s="657"/>
      <c r="DL24" s="660">
        <v>1052575</v>
      </c>
      <c r="DM24" s="635"/>
      <c r="DN24" s="635"/>
      <c r="DO24" s="635"/>
      <c r="DP24" s="635"/>
      <c r="DQ24" s="635"/>
      <c r="DR24" s="635"/>
      <c r="DS24" s="635"/>
      <c r="DT24" s="635"/>
      <c r="DU24" s="635"/>
      <c r="DV24" s="657"/>
      <c r="DW24" s="658">
        <v>40.9</v>
      </c>
      <c r="DX24" s="641"/>
      <c r="DY24" s="641"/>
      <c r="DZ24" s="641"/>
      <c r="EA24" s="641"/>
      <c r="EB24" s="641"/>
      <c r="EC24" s="661"/>
    </row>
    <row r="25" spans="2:133" ht="11.25" customHeight="1" x14ac:dyDescent="0.15">
      <c r="B25" s="593" t="s">
        <v>84</v>
      </c>
      <c r="C25" s="382"/>
      <c r="D25" s="382"/>
      <c r="E25" s="382"/>
      <c r="F25" s="382"/>
      <c r="G25" s="382"/>
      <c r="H25" s="382"/>
      <c r="I25" s="382"/>
      <c r="J25" s="382"/>
      <c r="K25" s="382"/>
      <c r="L25" s="382"/>
      <c r="M25" s="382"/>
      <c r="N25" s="382"/>
      <c r="O25" s="382"/>
      <c r="P25" s="382"/>
      <c r="Q25" s="594"/>
      <c r="R25" s="595">
        <v>2815445</v>
      </c>
      <c r="S25" s="479"/>
      <c r="T25" s="479"/>
      <c r="U25" s="479"/>
      <c r="V25" s="479"/>
      <c r="W25" s="479"/>
      <c r="X25" s="479"/>
      <c r="Y25" s="608"/>
      <c r="Z25" s="628">
        <v>58.2</v>
      </c>
      <c r="AA25" s="628"/>
      <c r="AB25" s="628"/>
      <c r="AC25" s="628"/>
      <c r="AD25" s="629">
        <v>2566720</v>
      </c>
      <c r="AE25" s="629"/>
      <c r="AF25" s="629"/>
      <c r="AG25" s="629"/>
      <c r="AH25" s="629"/>
      <c r="AI25" s="629"/>
      <c r="AJ25" s="629"/>
      <c r="AK25" s="629"/>
      <c r="AL25" s="598">
        <v>100</v>
      </c>
      <c r="AM25" s="342"/>
      <c r="AN25" s="342"/>
      <c r="AO25" s="630"/>
      <c r="AP25" s="593" t="s">
        <v>267</v>
      </c>
      <c r="AQ25" s="652"/>
      <c r="AR25" s="652"/>
      <c r="AS25" s="652"/>
      <c r="AT25" s="652"/>
      <c r="AU25" s="652"/>
      <c r="AV25" s="652"/>
      <c r="AW25" s="652"/>
      <c r="AX25" s="652"/>
      <c r="AY25" s="652"/>
      <c r="AZ25" s="652"/>
      <c r="BA25" s="652"/>
      <c r="BB25" s="652"/>
      <c r="BC25" s="652"/>
      <c r="BD25" s="652"/>
      <c r="BE25" s="652"/>
      <c r="BF25" s="653"/>
      <c r="BG25" s="595" t="s">
        <v>199</v>
      </c>
      <c r="BH25" s="479"/>
      <c r="BI25" s="479"/>
      <c r="BJ25" s="479"/>
      <c r="BK25" s="479"/>
      <c r="BL25" s="479"/>
      <c r="BM25" s="479"/>
      <c r="BN25" s="608"/>
      <c r="BO25" s="628" t="s">
        <v>199</v>
      </c>
      <c r="BP25" s="628"/>
      <c r="BQ25" s="628"/>
      <c r="BR25" s="628"/>
      <c r="BS25" s="629" t="s">
        <v>199</v>
      </c>
      <c r="BT25" s="629"/>
      <c r="BU25" s="629"/>
      <c r="BV25" s="629"/>
      <c r="BW25" s="629"/>
      <c r="BX25" s="629"/>
      <c r="BY25" s="629"/>
      <c r="BZ25" s="629"/>
      <c r="CA25" s="629"/>
      <c r="CB25" s="651"/>
      <c r="CD25" s="593" t="s">
        <v>197</v>
      </c>
      <c r="CE25" s="382"/>
      <c r="CF25" s="382"/>
      <c r="CG25" s="382"/>
      <c r="CH25" s="382"/>
      <c r="CI25" s="382"/>
      <c r="CJ25" s="382"/>
      <c r="CK25" s="382"/>
      <c r="CL25" s="382"/>
      <c r="CM25" s="382"/>
      <c r="CN25" s="382"/>
      <c r="CO25" s="382"/>
      <c r="CP25" s="382"/>
      <c r="CQ25" s="594"/>
      <c r="CR25" s="595">
        <v>616602</v>
      </c>
      <c r="CS25" s="596"/>
      <c r="CT25" s="596"/>
      <c r="CU25" s="596"/>
      <c r="CV25" s="596"/>
      <c r="CW25" s="596"/>
      <c r="CX25" s="596"/>
      <c r="CY25" s="597"/>
      <c r="CZ25" s="598">
        <v>13.2</v>
      </c>
      <c r="DA25" s="599"/>
      <c r="DB25" s="599"/>
      <c r="DC25" s="600"/>
      <c r="DD25" s="601">
        <v>584153</v>
      </c>
      <c r="DE25" s="596"/>
      <c r="DF25" s="596"/>
      <c r="DG25" s="596"/>
      <c r="DH25" s="596"/>
      <c r="DI25" s="596"/>
      <c r="DJ25" s="596"/>
      <c r="DK25" s="597"/>
      <c r="DL25" s="601">
        <v>572708</v>
      </c>
      <c r="DM25" s="596"/>
      <c r="DN25" s="596"/>
      <c r="DO25" s="596"/>
      <c r="DP25" s="596"/>
      <c r="DQ25" s="596"/>
      <c r="DR25" s="596"/>
      <c r="DS25" s="596"/>
      <c r="DT25" s="596"/>
      <c r="DU25" s="596"/>
      <c r="DV25" s="597"/>
      <c r="DW25" s="598">
        <v>22.2</v>
      </c>
      <c r="DX25" s="599"/>
      <c r="DY25" s="599"/>
      <c r="DZ25" s="599"/>
      <c r="EA25" s="599"/>
      <c r="EB25" s="599"/>
      <c r="EC25" s="627"/>
    </row>
    <row r="26" spans="2:133" ht="11.25" customHeight="1" x14ac:dyDescent="0.15">
      <c r="B26" s="593" t="s">
        <v>381</v>
      </c>
      <c r="C26" s="382"/>
      <c r="D26" s="382"/>
      <c r="E26" s="382"/>
      <c r="F26" s="382"/>
      <c r="G26" s="382"/>
      <c r="H26" s="382"/>
      <c r="I26" s="382"/>
      <c r="J26" s="382"/>
      <c r="K26" s="382"/>
      <c r="L26" s="382"/>
      <c r="M26" s="382"/>
      <c r="N26" s="382"/>
      <c r="O26" s="382"/>
      <c r="P26" s="382"/>
      <c r="Q26" s="594"/>
      <c r="R26" s="595" t="s">
        <v>199</v>
      </c>
      <c r="S26" s="479"/>
      <c r="T26" s="479"/>
      <c r="U26" s="479"/>
      <c r="V26" s="479"/>
      <c r="W26" s="479"/>
      <c r="X26" s="479"/>
      <c r="Y26" s="608"/>
      <c r="Z26" s="628" t="s">
        <v>199</v>
      </c>
      <c r="AA26" s="628"/>
      <c r="AB26" s="628"/>
      <c r="AC26" s="628"/>
      <c r="AD26" s="629" t="s">
        <v>199</v>
      </c>
      <c r="AE26" s="629"/>
      <c r="AF26" s="629"/>
      <c r="AG26" s="629"/>
      <c r="AH26" s="629"/>
      <c r="AI26" s="629"/>
      <c r="AJ26" s="629"/>
      <c r="AK26" s="629"/>
      <c r="AL26" s="598" t="s">
        <v>199</v>
      </c>
      <c r="AM26" s="342"/>
      <c r="AN26" s="342"/>
      <c r="AO26" s="630"/>
      <c r="AP26" s="593" t="s">
        <v>383</v>
      </c>
      <c r="AQ26" s="652"/>
      <c r="AR26" s="652"/>
      <c r="AS26" s="652"/>
      <c r="AT26" s="652"/>
      <c r="AU26" s="652"/>
      <c r="AV26" s="652"/>
      <c r="AW26" s="652"/>
      <c r="AX26" s="652"/>
      <c r="AY26" s="652"/>
      <c r="AZ26" s="652"/>
      <c r="BA26" s="652"/>
      <c r="BB26" s="652"/>
      <c r="BC26" s="652"/>
      <c r="BD26" s="652"/>
      <c r="BE26" s="652"/>
      <c r="BF26" s="653"/>
      <c r="BG26" s="595" t="s">
        <v>199</v>
      </c>
      <c r="BH26" s="479"/>
      <c r="BI26" s="479"/>
      <c r="BJ26" s="479"/>
      <c r="BK26" s="479"/>
      <c r="BL26" s="479"/>
      <c r="BM26" s="479"/>
      <c r="BN26" s="608"/>
      <c r="BO26" s="628" t="s">
        <v>199</v>
      </c>
      <c r="BP26" s="628"/>
      <c r="BQ26" s="628"/>
      <c r="BR26" s="628"/>
      <c r="BS26" s="629" t="s">
        <v>199</v>
      </c>
      <c r="BT26" s="629"/>
      <c r="BU26" s="629"/>
      <c r="BV26" s="629"/>
      <c r="BW26" s="629"/>
      <c r="BX26" s="629"/>
      <c r="BY26" s="629"/>
      <c r="BZ26" s="629"/>
      <c r="CA26" s="629"/>
      <c r="CB26" s="651"/>
      <c r="CD26" s="593" t="s">
        <v>123</v>
      </c>
      <c r="CE26" s="382"/>
      <c r="CF26" s="382"/>
      <c r="CG26" s="382"/>
      <c r="CH26" s="382"/>
      <c r="CI26" s="382"/>
      <c r="CJ26" s="382"/>
      <c r="CK26" s="382"/>
      <c r="CL26" s="382"/>
      <c r="CM26" s="382"/>
      <c r="CN26" s="382"/>
      <c r="CO26" s="382"/>
      <c r="CP26" s="382"/>
      <c r="CQ26" s="594"/>
      <c r="CR26" s="595">
        <v>356672</v>
      </c>
      <c r="CS26" s="479"/>
      <c r="CT26" s="479"/>
      <c r="CU26" s="479"/>
      <c r="CV26" s="479"/>
      <c r="CW26" s="479"/>
      <c r="CX26" s="479"/>
      <c r="CY26" s="608"/>
      <c r="CZ26" s="598">
        <v>7.7</v>
      </c>
      <c r="DA26" s="599"/>
      <c r="DB26" s="599"/>
      <c r="DC26" s="600"/>
      <c r="DD26" s="601">
        <v>342945</v>
      </c>
      <c r="DE26" s="479"/>
      <c r="DF26" s="479"/>
      <c r="DG26" s="479"/>
      <c r="DH26" s="479"/>
      <c r="DI26" s="479"/>
      <c r="DJ26" s="479"/>
      <c r="DK26" s="608"/>
      <c r="DL26" s="601" t="s">
        <v>199</v>
      </c>
      <c r="DM26" s="479"/>
      <c r="DN26" s="479"/>
      <c r="DO26" s="479"/>
      <c r="DP26" s="479"/>
      <c r="DQ26" s="479"/>
      <c r="DR26" s="479"/>
      <c r="DS26" s="479"/>
      <c r="DT26" s="479"/>
      <c r="DU26" s="479"/>
      <c r="DV26" s="608"/>
      <c r="DW26" s="598" t="s">
        <v>199</v>
      </c>
      <c r="DX26" s="599"/>
      <c r="DY26" s="599"/>
      <c r="DZ26" s="599"/>
      <c r="EA26" s="599"/>
      <c r="EB26" s="599"/>
      <c r="EC26" s="627"/>
    </row>
    <row r="27" spans="2:133" ht="11.25" customHeight="1" x14ac:dyDescent="0.15">
      <c r="B27" s="593" t="s">
        <v>158</v>
      </c>
      <c r="C27" s="382"/>
      <c r="D27" s="382"/>
      <c r="E27" s="382"/>
      <c r="F27" s="382"/>
      <c r="G27" s="382"/>
      <c r="H27" s="382"/>
      <c r="I27" s="382"/>
      <c r="J27" s="382"/>
      <c r="K27" s="382"/>
      <c r="L27" s="382"/>
      <c r="M27" s="382"/>
      <c r="N27" s="382"/>
      <c r="O27" s="382"/>
      <c r="P27" s="382"/>
      <c r="Q27" s="594"/>
      <c r="R27" s="595">
        <v>44820</v>
      </c>
      <c r="S27" s="479"/>
      <c r="T27" s="479"/>
      <c r="U27" s="479"/>
      <c r="V27" s="479"/>
      <c r="W27" s="479"/>
      <c r="X27" s="479"/>
      <c r="Y27" s="608"/>
      <c r="Z27" s="628">
        <v>0.9</v>
      </c>
      <c r="AA27" s="628"/>
      <c r="AB27" s="628"/>
      <c r="AC27" s="628"/>
      <c r="AD27" s="629" t="s">
        <v>199</v>
      </c>
      <c r="AE27" s="629"/>
      <c r="AF27" s="629"/>
      <c r="AG27" s="629"/>
      <c r="AH27" s="629"/>
      <c r="AI27" s="629"/>
      <c r="AJ27" s="629"/>
      <c r="AK27" s="629"/>
      <c r="AL27" s="598" t="s">
        <v>199</v>
      </c>
      <c r="AM27" s="342"/>
      <c r="AN27" s="342"/>
      <c r="AO27" s="630"/>
      <c r="AP27" s="593" t="s">
        <v>385</v>
      </c>
      <c r="AQ27" s="382"/>
      <c r="AR27" s="382"/>
      <c r="AS27" s="382"/>
      <c r="AT27" s="382"/>
      <c r="AU27" s="382"/>
      <c r="AV27" s="382"/>
      <c r="AW27" s="382"/>
      <c r="AX27" s="382"/>
      <c r="AY27" s="382"/>
      <c r="AZ27" s="382"/>
      <c r="BA27" s="382"/>
      <c r="BB27" s="382"/>
      <c r="BC27" s="382"/>
      <c r="BD27" s="382"/>
      <c r="BE27" s="382"/>
      <c r="BF27" s="594"/>
      <c r="BG27" s="595">
        <v>275738</v>
      </c>
      <c r="BH27" s="479"/>
      <c r="BI27" s="479"/>
      <c r="BJ27" s="479"/>
      <c r="BK27" s="479"/>
      <c r="BL27" s="479"/>
      <c r="BM27" s="479"/>
      <c r="BN27" s="608"/>
      <c r="BO27" s="628">
        <v>100</v>
      </c>
      <c r="BP27" s="628"/>
      <c r="BQ27" s="628"/>
      <c r="BR27" s="628"/>
      <c r="BS27" s="629">
        <v>2550</v>
      </c>
      <c r="BT27" s="629"/>
      <c r="BU27" s="629"/>
      <c r="BV27" s="629"/>
      <c r="BW27" s="629"/>
      <c r="BX27" s="629"/>
      <c r="BY27" s="629"/>
      <c r="BZ27" s="629"/>
      <c r="CA27" s="629"/>
      <c r="CB27" s="651"/>
      <c r="CD27" s="593" t="s">
        <v>221</v>
      </c>
      <c r="CE27" s="382"/>
      <c r="CF27" s="382"/>
      <c r="CG27" s="382"/>
      <c r="CH27" s="382"/>
      <c r="CI27" s="382"/>
      <c r="CJ27" s="382"/>
      <c r="CK27" s="382"/>
      <c r="CL27" s="382"/>
      <c r="CM27" s="382"/>
      <c r="CN27" s="382"/>
      <c r="CO27" s="382"/>
      <c r="CP27" s="382"/>
      <c r="CQ27" s="594"/>
      <c r="CR27" s="595">
        <v>355891</v>
      </c>
      <c r="CS27" s="596"/>
      <c r="CT27" s="596"/>
      <c r="CU27" s="596"/>
      <c r="CV27" s="596"/>
      <c r="CW27" s="596"/>
      <c r="CX27" s="596"/>
      <c r="CY27" s="597"/>
      <c r="CZ27" s="598">
        <v>7.6</v>
      </c>
      <c r="DA27" s="599"/>
      <c r="DB27" s="599"/>
      <c r="DC27" s="600"/>
      <c r="DD27" s="601">
        <v>161706</v>
      </c>
      <c r="DE27" s="596"/>
      <c r="DF27" s="596"/>
      <c r="DG27" s="596"/>
      <c r="DH27" s="596"/>
      <c r="DI27" s="596"/>
      <c r="DJ27" s="596"/>
      <c r="DK27" s="597"/>
      <c r="DL27" s="601">
        <v>103611</v>
      </c>
      <c r="DM27" s="596"/>
      <c r="DN27" s="596"/>
      <c r="DO27" s="596"/>
      <c r="DP27" s="596"/>
      <c r="DQ27" s="596"/>
      <c r="DR27" s="596"/>
      <c r="DS27" s="596"/>
      <c r="DT27" s="596"/>
      <c r="DU27" s="596"/>
      <c r="DV27" s="597"/>
      <c r="DW27" s="598">
        <v>4</v>
      </c>
      <c r="DX27" s="599"/>
      <c r="DY27" s="599"/>
      <c r="DZ27" s="599"/>
      <c r="EA27" s="599"/>
      <c r="EB27" s="599"/>
      <c r="EC27" s="627"/>
    </row>
    <row r="28" spans="2:133" ht="11.25" customHeight="1" x14ac:dyDescent="0.15">
      <c r="B28" s="593" t="s">
        <v>309</v>
      </c>
      <c r="C28" s="382"/>
      <c r="D28" s="382"/>
      <c r="E28" s="382"/>
      <c r="F28" s="382"/>
      <c r="G28" s="382"/>
      <c r="H28" s="382"/>
      <c r="I28" s="382"/>
      <c r="J28" s="382"/>
      <c r="K28" s="382"/>
      <c r="L28" s="382"/>
      <c r="M28" s="382"/>
      <c r="N28" s="382"/>
      <c r="O28" s="382"/>
      <c r="P28" s="382"/>
      <c r="Q28" s="594"/>
      <c r="R28" s="595">
        <v>71132</v>
      </c>
      <c r="S28" s="479"/>
      <c r="T28" s="479"/>
      <c r="U28" s="479"/>
      <c r="V28" s="479"/>
      <c r="W28" s="479"/>
      <c r="X28" s="479"/>
      <c r="Y28" s="608"/>
      <c r="Z28" s="628">
        <v>1.5</v>
      </c>
      <c r="AA28" s="628"/>
      <c r="AB28" s="628"/>
      <c r="AC28" s="628"/>
      <c r="AD28" s="629" t="s">
        <v>199</v>
      </c>
      <c r="AE28" s="629"/>
      <c r="AF28" s="629"/>
      <c r="AG28" s="629"/>
      <c r="AH28" s="629"/>
      <c r="AI28" s="629"/>
      <c r="AJ28" s="629"/>
      <c r="AK28" s="629"/>
      <c r="AL28" s="598" t="s">
        <v>199</v>
      </c>
      <c r="AM28" s="342"/>
      <c r="AN28" s="342"/>
      <c r="AO28" s="630"/>
      <c r="AP28" s="593"/>
      <c r="AQ28" s="382"/>
      <c r="AR28" s="382"/>
      <c r="AS28" s="382"/>
      <c r="AT28" s="382"/>
      <c r="AU28" s="382"/>
      <c r="AV28" s="382"/>
      <c r="AW28" s="382"/>
      <c r="AX28" s="382"/>
      <c r="AY28" s="382"/>
      <c r="AZ28" s="382"/>
      <c r="BA28" s="382"/>
      <c r="BB28" s="382"/>
      <c r="BC28" s="382"/>
      <c r="BD28" s="382"/>
      <c r="BE28" s="382"/>
      <c r="BF28" s="594"/>
      <c r="BG28" s="595"/>
      <c r="BH28" s="479"/>
      <c r="BI28" s="479"/>
      <c r="BJ28" s="479"/>
      <c r="BK28" s="479"/>
      <c r="BL28" s="479"/>
      <c r="BM28" s="479"/>
      <c r="BN28" s="608"/>
      <c r="BO28" s="628"/>
      <c r="BP28" s="628"/>
      <c r="BQ28" s="628"/>
      <c r="BR28" s="628"/>
      <c r="BS28" s="601"/>
      <c r="BT28" s="479"/>
      <c r="BU28" s="479"/>
      <c r="BV28" s="479"/>
      <c r="BW28" s="479"/>
      <c r="BX28" s="479"/>
      <c r="BY28" s="479"/>
      <c r="BZ28" s="479"/>
      <c r="CA28" s="479"/>
      <c r="CB28" s="626"/>
      <c r="CD28" s="593" t="s">
        <v>379</v>
      </c>
      <c r="CE28" s="382"/>
      <c r="CF28" s="382"/>
      <c r="CG28" s="382"/>
      <c r="CH28" s="382"/>
      <c r="CI28" s="382"/>
      <c r="CJ28" s="382"/>
      <c r="CK28" s="382"/>
      <c r="CL28" s="382"/>
      <c r="CM28" s="382"/>
      <c r="CN28" s="382"/>
      <c r="CO28" s="382"/>
      <c r="CP28" s="382"/>
      <c r="CQ28" s="594"/>
      <c r="CR28" s="595">
        <v>411175</v>
      </c>
      <c r="CS28" s="479"/>
      <c r="CT28" s="479"/>
      <c r="CU28" s="479"/>
      <c r="CV28" s="479"/>
      <c r="CW28" s="479"/>
      <c r="CX28" s="479"/>
      <c r="CY28" s="608"/>
      <c r="CZ28" s="598">
        <v>8.8000000000000007</v>
      </c>
      <c r="DA28" s="599"/>
      <c r="DB28" s="599"/>
      <c r="DC28" s="600"/>
      <c r="DD28" s="601">
        <v>376256</v>
      </c>
      <c r="DE28" s="479"/>
      <c r="DF28" s="479"/>
      <c r="DG28" s="479"/>
      <c r="DH28" s="479"/>
      <c r="DI28" s="479"/>
      <c r="DJ28" s="479"/>
      <c r="DK28" s="608"/>
      <c r="DL28" s="601">
        <v>376256</v>
      </c>
      <c r="DM28" s="479"/>
      <c r="DN28" s="479"/>
      <c r="DO28" s="479"/>
      <c r="DP28" s="479"/>
      <c r="DQ28" s="479"/>
      <c r="DR28" s="479"/>
      <c r="DS28" s="479"/>
      <c r="DT28" s="479"/>
      <c r="DU28" s="479"/>
      <c r="DV28" s="608"/>
      <c r="DW28" s="598">
        <v>14.6</v>
      </c>
      <c r="DX28" s="599"/>
      <c r="DY28" s="599"/>
      <c r="DZ28" s="599"/>
      <c r="EA28" s="599"/>
      <c r="EB28" s="599"/>
      <c r="EC28" s="627"/>
    </row>
    <row r="29" spans="2:133" ht="11.25" customHeight="1" x14ac:dyDescent="0.15">
      <c r="B29" s="593" t="s">
        <v>18</v>
      </c>
      <c r="C29" s="382"/>
      <c r="D29" s="382"/>
      <c r="E29" s="382"/>
      <c r="F29" s="382"/>
      <c r="G29" s="382"/>
      <c r="H29" s="382"/>
      <c r="I29" s="382"/>
      <c r="J29" s="382"/>
      <c r="K29" s="382"/>
      <c r="L29" s="382"/>
      <c r="M29" s="382"/>
      <c r="N29" s="382"/>
      <c r="O29" s="382"/>
      <c r="P29" s="382"/>
      <c r="Q29" s="594"/>
      <c r="R29" s="595">
        <v>15600</v>
      </c>
      <c r="S29" s="479"/>
      <c r="T29" s="479"/>
      <c r="U29" s="479"/>
      <c r="V29" s="479"/>
      <c r="W29" s="479"/>
      <c r="X29" s="479"/>
      <c r="Y29" s="608"/>
      <c r="Z29" s="628">
        <v>0.3</v>
      </c>
      <c r="AA29" s="628"/>
      <c r="AB29" s="628"/>
      <c r="AC29" s="628"/>
      <c r="AD29" s="629" t="s">
        <v>199</v>
      </c>
      <c r="AE29" s="629"/>
      <c r="AF29" s="629"/>
      <c r="AG29" s="629"/>
      <c r="AH29" s="629"/>
      <c r="AI29" s="629"/>
      <c r="AJ29" s="629"/>
      <c r="AK29" s="629"/>
      <c r="AL29" s="598" t="s">
        <v>199</v>
      </c>
      <c r="AM29" s="342"/>
      <c r="AN29" s="342"/>
      <c r="AO29" s="630"/>
      <c r="AP29" s="573"/>
      <c r="AQ29" s="574"/>
      <c r="AR29" s="574"/>
      <c r="AS29" s="574"/>
      <c r="AT29" s="574"/>
      <c r="AU29" s="574"/>
      <c r="AV29" s="574"/>
      <c r="AW29" s="574"/>
      <c r="AX29" s="574"/>
      <c r="AY29" s="574"/>
      <c r="AZ29" s="574"/>
      <c r="BA29" s="574"/>
      <c r="BB29" s="574"/>
      <c r="BC29" s="574"/>
      <c r="BD29" s="574"/>
      <c r="BE29" s="574"/>
      <c r="BF29" s="575"/>
      <c r="BG29" s="595"/>
      <c r="BH29" s="479"/>
      <c r="BI29" s="479"/>
      <c r="BJ29" s="479"/>
      <c r="BK29" s="479"/>
      <c r="BL29" s="479"/>
      <c r="BM29" s="479"/>
      <c r="BN29" s="608"/>
      <c r="BO29" s="628"/>
      <c r="BP29" s="628"/>
      <c r="BQ29" s="628"/>
      <c r="BR29" s="628"/>
      <c r="BS29" s="629"/>
      <c r="BT29" s="629"/>
      <c r="BU29" s="629"/>
      <c r="BV29" s="629"/>
      <c r="BW29" s="629"/>
      <c r="BX29" s="629"/>
      <c r="BY29" s="629"/>
      <c r="BZ29" s="629"/>
      <c r="CA29" s="629"/>
      <c r="CB29" s="651"/>
      <c r="CD29" s="373" t="s">
        <v>173</v>
      </c>
      <c r="CE29" s="375"/>
      <c r="CF29" s="593" t="s">
        <v>23</v>
      </c>
      <c r="CG29" s="382"/>
      <c r="CH29" s="382"/>
      <c r="CI29" s="382"/>
      <c r="CJ29" s="382"/>
      <c r="CK29" s="382"/>
      <c r="CL29" s="382"/>
      <c r="CM29" s="382"/>
      <c r="CN29" s="382"/>
      <c r="CO29" s="382"/>
      <c r="CP29" s="382"/>
      <c r="CQ29" s="594"/>
      <c r="CR29" s="595">
        <v>411175</v>
      </c>
      <c r="CS29" s="596"/>
      <c r="CT29" s="596"/>
      <c r="CU29" s="596"/>
      <c r="CV29" s="596"/>
      <c r="CW29" s="596"/>
      <c r="CX29" s="596"/>
      <c r="CY29" s="597"/>
      <c r="CZ29" s="598">
        <v>8.8000000000000007</v>
      </c>
      <c r="DA29" s="599"/>
      <c r="DB29" s="599"/>
      <c r="DC29" s="600"/>
      <c r="DD29" s="601">
        <v>376256</v>
      </c>
      <c r="DE29" s="596"/>
      <c r="DF29" s="596"/>
      <c r="DG29" s="596"/>
      <c r="DH29" s="596"/>
      <c r="DI29" s="596"/>
      <c r="DJ29" s="596"/>
      <c r="DK29" s="597"/>
      <c r="DL29" s="601">
        <v>376256</v>
      </c>
      <c r="DM29" s="596"/>
      <c r="DN29" s="596"/>
      <c r="DO29" s="596"/>
      <c r="DP29" s="596"/>
      <c r="DQ29" s="596"/>
      <c r="DR29" s="596"/>
      <c r="DS29" s="596"/>
      <c r="DT29" s="596"/>
      <c r="DU29" s="596"/>
      <c r="DV29" s="597"/>
      <c r="DW29" s="598">
        <v>14.6</v>
      </c>
      <c r="DX29" s="599"/>
      <c r="DY29" s="599"/>
      <c r="DZ29" s="599"/>
      <c r="EA29" s="599"/>
      <c r="EB29" s="599"/>
      <c r="EC29" s="627"/>
    </row>
    <row r="30" spans="2:133" ht="11.25" customHeight="1" x14ac:dyDescent="0.15">
      <c r="B30" s="593" t="s">
        <v>338</v>
      </c>
      <c r="C30" s="382"/>
      <c r="D30" s="382"/>
      <c r="E30" s="382"/>
      <c r="F30" s="382"/>
      <c r="G30" s="382"/>
      <c r="H30" s="382"/>
      <c r="I30" s="382"/>
      <c r="J30" s="382"/>
      <c r="K30" s="382"/>
      <c r="L30" s="382"/>
      <c r="M30" s="382"/>
      <c r="N30" s="382"/>
      <c r="O30" s="382"/>
      <c r="P30" s="382"/>
      <c r="Q30" s="594"/>
      <c r="R30" s="595">
        <v>287734</v>
      </c>
      <c r="S30" s="479"/>
      <c r="T30" s="479"/>
      <c r="U30" s="479"/>
      <c r="V30" s="479"/>
      <c r="W30" s="479"/>
      <c r="X30" s="479"/>
      <c r="Y30" s="608"/>
      <c r="Z30" s="628">
        <v>6</v>
      </c>
      <c r="AA30" s="628"/>
      <c r="AB30" s="628"/>
      <c r="AC30" s="628"/>
      <c r="AD30" s="629" t="s">
        <v>199</v>
      </c>
      <c r="AE30" s="629"/>
      <c r="AF30" s="629"/>
      <c r="AG30" s="629"/>
      <c r="AH30" s="629"/>
      <c r="AI30" s="629"/>
      <c r="AJ30" s="629"/>
      <c r="AK30" s="629"/>
      <c r="AL30" s="598" t="s">
        <v>199</v>
      </c>
      <c r="AM30" s="342"/>
      <c r="AN30" s="342"/>
      <c r="AO30" s="630"/>
      <c r="AP30" s="508" t="s">
        <v>310</v>
      </c>
      <c r="AQ30" s="509"/>
      <c r="AR30" s="509"/>
      <c r="AS30" s="509"/>
      <c r="AT30" s="509"/>
      <c r="AU30" s="509"/>
      <c r="AV30" s="509"/>
      <c r="AW30" s="509"/>
      <c r="AX30" s="509"/>
      <c r="AY30" s="509"/>
      <c r="AZ30" s="509"/>
      <c r="BA30" s="509"/>
      <c r="BB30" s="509"/>
      <c r="BC30" s="509"/>
      <c r="BD30" s="509"/>
      <c r="BE30" s="509"/>
      <c r="BF30" s="551"/>
      <c r="BG30" s="508" t="s">
        <v>387</v>
      </c>
      <c r="BH30" s="649"/>
      <c r="BI30" s="649"/>
      <c r="BJ30" s="649"/>
      <c r="BK30" s="649"/>
      <c r="BL30" s="649"/>
      <c r="BM30" s="649"/>
      <c r="BN30" s="649"/>
      <c r="BO30" s="649"/>
      <c r="BP30" s="649"/>
      <c r="BQ30" s="650"/>
      <c r="BR30" s="508" t="s">
        <v>389</v>
      </c>
      <c r="BS30" s="649"/>
      <c r="BT30" s="649"/>
      <c r="BU30" s="649"/>
      <c r="BV30" s="649"/>
      <c r="BW30" s="649"/>
      <c r="BX30" s="649"/>
      <c r="BY30" s="649"/>
      <c r="BZ30" s="649"/>
      <c r="CA30" s="649"/>
      <c r="CB30" s="650"/>
      <c r="CD30" s="376"/>
      <c r="CE30" s="378"/>
      <c r="CF30" s="593" t="s">
        <v>391</v>
      </c>
      <c r="CG30" s="382"/>
      <c r="CH30" s="382"/>
      <c r="CI30" s="382"/>
      <c r="CJ30" s="382"/>
      <c r="CK30" s="382"/>
      <c r="CL30" s="382"/>
      <c r="CM30" s="382"/>
      <c r="CN30" s="382"/>
      <c r="CO30" s="382"/>
      <c r="CP30" s="382"/>
      <c r="CQ30" s="594"/>
      <c r="CR30" s="595">
        <v>403266</v>
      </c>
      <c r="CS30" s="479"/>
      <c r="CT30" s="479"/>
      <c r="CU30" s="479"/>
      <c r="CV30" s="479"/>
      <c r="CW30" s="479"/>
      <c r="CX30" s="479"/>
      <c r="CY30" s="608"/>
      <c r="CZ30" s="598">
        <v>8.6999999999999993</v>
      </c>
      <c r="DA30" s="599"/>
      <c r="DB30" s="599"/>
      <c r="DC30" s="600"/>
      <c r="DD30" s="601">
        <v>368465</v>
      </c>
      <c r="DE30" s="479"/>
      <c r="DF30" s="479"/>
      <c r="DG30" s="479"/>
      <c r="DH30" s="479"/>
      <c r="DI30" s="479"/>
      <c r="DJ30" s="479"/>
      <c r="DK30" s="608"/>
      <c r="DL30" s="601">
        <v>368465</v>
      </c>
      <c r="DM30" s="479"/>
      <c r="DN30" s="479"/>
      <c r="DO30" s="479"/>
      <c r="DP30" s="479"/>
      <c r="DQ30" s="479"/>
      <c r="DR30" s="479"/>
      <c r="DS30" s="479"/>
      <c r="DT30" s="479"/>
      <c r="DU30" s="479"/>
      <c r="DV30" s="608"/>
      <c r="DW30" s="598">
        <v>14.3</v>
      </c>
      <c r="DX30" s="599"/>
      <c r="DY30" s="599"/>
      <c r="DZ30" s="599"/>
      <c r="EA30" s="599"/>
      <c r="EB30" s="599"/>
      <c r="EC30" s="627"/>
    </row>
    <row r="31" spans="2:133" ht="11.25" customHeight="1" x14ac:dyDescent="0.15">
      <c r="B31" s="645" t="s">
        <v>51</v>
      </c>
      <c r="C31" s="646"/>
      <c r="D31" s="646"/>
      <c r="E31" s="646"/>
      <c r="F31" s="646"/>
      <c r="G31" s="646"/>
      <c r="H31" s="646"/>
      <c r="I31" s="646"/>
      <c r="J31" s="646"/>
      <c r="K31" s="646"/>
      <c r="L31" s="646"/>
      <c r="M31" s="646"/>
      <c r="N31" s="646"/>
      <c r="O31" s="646"/>
      <c r="P31" s="646"/>
      <c r="Q31" s="647"/>
      <c r="R31" s="595" t="s">
        <v>199</v>
      </c>
      <c r="S31" s="479"/>
      <c r="T31" s="479"/>
      <c r="U31" s="479"/>
      <c r="V31" s="479"/>
      <c r="W31" s="479"/>
      <c r="X31" s="479"/>
      <c r="Y31" s="608"/>
      <c r="Z31" s="628" t="s">
        <v>199</v>
      </c>
      <c r="AA31" s="628"/>
      <c r="AB31" s="628"/>
      <c r="AC31" s="628"/>
      <c r="AD31" s="629" t="s">
        <v>199</v>
      </c>
      <c r="AE31" s="629"/>
      <c r="AF31" s="629"/>
      <c r="AG31" s="629"/>
      <c r="AH31" s="629"/>
      <c r="AI31" s="629"/>
      <c r="AJ31" s="629"/>
      <c r="AK31" s="629"/>
      <c r="AL31" s="598" t="s">
        <v>199</v>
      </c>
      <c r="AM31" s="342"/>
      <c r="AN31" s="342"/>
      <c r="AO31" s="630"/>
      <c r="AP31" s="365" t="s">
        <v>4</v>
      </c>
      <c r="AQ31" s="366"/>
      <c r="AR31" s="366"/>
      <c r="AS31" s="366"/>
      <c r="AT31" s="590" t="s">
        <v>392</v>
      </c>
      <c r="AU31" s="42"/>
      <c r="AV31" s="42"/>
      <c r="AW31" s="42"/>
      <c r="AX31" s="637" t="s">
        <v>268</v>
      </c>
      <c r="AY31" s="638"/>
      <c r="AZ31" s="638"/>
      <c r="BA31" s="638"/>
      <c r="BB31" s="638"/>
      <c r="BC31" s="638"/>
      <c r="BD31" s="638"/>
      <c r="BE31" s="638"/>
      <c r="BF31" s="639"/>
      <c r="BG31" s="648">
        <v>98.9</v>
      </c>
      <c r="BH31" s="642"/>
      <c r="BI31" s="642"/>
      <c r="BJ31" s="642"/>
      <c r="BK31" s="642"/>
      <c r="BL31" s="642"/>
      <c r="BM31" s="641">
        <v>96.2</v>
      </c>
      <c r="BN31" s="642"/>
      <c r="BO31" s="642"/>
      <c r="BP31" s="642"/>
      <c r="BQ31" s="643"/>
      <c r="BR31" s="648">
        <v>98.9</v>
      </c>
      <c r="BS31" s="642"/>
      <c r="BT31" s="642"/>
      <c r="BU31" s="642"/>
      <c r="BV31" s="642"/>
      <c r="BW31" s="642"/>
      <c r="BX31" s="641">
        <v>96</v>
      </c>
      <c r="BY31" s="642"/>
      <c r="BZ31" s="642"/>
      <c r="CA31" s="642"/>
      <c r="CB31" s="643"/>
      <c r="CD31" s="376"/>
      <c r="CE31" s="378"/>
      <c r="CF31" s="593" t="s">
        <v>311</v>
      </c>
      <c r="CG31" s="382"/>
      <c r="CH31" s="382"/>
      <c r="CI31" s="382"/>
      <c r="CJ31" s="382"/>
      <c r="CK31" s="382"/>
      <c r="CL31" s="382"/>
      <c r="CM31" s="382"/>
      <c r="CN31" s="382"/>
      <c r="CO31" s="382"/>
      <c r="CP31" s="382"/>
      <c r="CQ31" s="594"/>
      <c r="CR31" s="595">
        <v>7909</v>
      </c>
      <c r="CS31" s="596"/>
      <c r="CT31" s="596"/>
      <c r="CU31" s="596"/>
      <c r="CV31" s="596"/>
      <c r="CW31" s="596"/>
      <c r="CX31" s="596"/>
      <c r="CY31" s="597"/>
      <c r="CZ31" s="598">
        <v>0.2</v>
      </c>
      <c r="DA31" s="599"/>
      <c r="DB31" s="599"/>
      <c r="DC31" s="600"/>
      <c r="DD31" s="601">
        <v>7791</v>
      </c>
      <c r="DE31" s="596"/>
      <c r="DF31" s="596"/>
      <c r="DG31" s="596"/>
      <c r="DH31" s="596"/>
      <c r="DI31" s="596"/>
      <c r="DJ31" s="596"/>
      <c r="DK31" s="597"/>
      <c r="DL31" s="601">
        <v>7791</v>
      </c>
      <c r="DM31" s="596"/>
      <c r="DN31" s="596"/>
      <c r="DO31" s="596"/>
      <c r="DP31" s="596"/>
      <c r="DQ31" s="596"/>
      <c r="DR31" s="596"/>
      <c r="DS31" s="596"/>
      <c r="DT31" s="596"/>
      <c r="DU31" s="596"/>
      <c r="DV31" s="597"/>
      <c r="DW31" s="598">
        <v>0.3</v>
      </c>
      <c r="DX31" s="599"/>
      <c r="DY31" s="599"/>
      <c r="DZ31" s="599"/>
      <c r="EA31" s="599"/>
      <c r="EB31" s="599"/>
      <c r="EC31" s="627"/>
    </row>
    <row r="32" spans="2:133" ht="11.25" customHeight="1" x14ac:dyDescent="0.15">
      <c r="B32" s="593" t="s">
        <v>393</v>
      </c>
      <c r="C32" s="382"/>
      <c r="D32" s="382"/>
      <c r="E32" s="382"/>
      <c r="F32" s="382"/>
      <c r="G32" s="382"/>
      <c r="H32" s="382"/>
      <c r="I32" s="382"/>
      <c r="J32" s="382"/>
      <c r="K32" s="382"/>
      <c r="L32" s="382"/>
      <c r="M32" s="382"/>
      <c r="N32" s="382"/>
      <c r="O32" s="382"/>
      <c r="P32" s="382"/>
      <c r="Q32" s="594"/>
      <c r="R32" s="595">
        <v>351102</v>
      </c>
      <c r="S32" s="479"/>
      <c r="T32" s="479"/>
      <c r="U32" s="479"/>
      <c r="V32" s="479"/>
      <c r="W32" s="479"/>
      <c r="X32" s="479"/>
      <c r="Y32" s="608"/>
      <c r="Z32" s="628">
        <v>7.3</v>
      </c>
      <c r="AA32" s="628"/>
      <c r="AB32" s="628"/>
      <c r="AC32" s="628"/>
      <c r="AD32" s="629" t="s">
        <v>199</v>
      </c>
      <c r="AE32" s="629"/>
      <c r="AF32" s="629"/>
      <c r="AG32" s="629"/>
      <c r="AH32" s="629"/>
      <c r="AI32" s="629"/>
      <c r="AJ32" s="629"/>
      <c r="AK32" s="629"/>
      <c r="AL32" s="598" t="s">
        <v>199</v>
      </c>
      <c r="AM32" s="342"/>
      <c r="AN32" s="342"/>
      <c r="AO32" s="630"/>
      <c r="AP32" s="589"/>
      <c r="AQ32" s="431"/>
      <c r="AR32" s="431"/>
      <c r="AS32" s="431"/>
      <c r="AT32" s="591"/>
      <c r="AU32" s="1" t="s">
        <v>241</v>
      </c>
      <c r="AX32" s="593" t="s">
        <v>369</v>
      </c>
      <c r="AY32" s="382"/>
      <c r="AZ32" s="382"/>
      <c r="BA32" s="382"/>
      <c r="BB32" s="382"/>
      <c r="BC32" s="382"/>
      <c r="BD32" s="382"/>
      <c r="BE32" s="382"/>
      <c r="BF32" s="594"/>
      <c r="BG32" s="644">
        <v>99.3</v>
      </c>
      <c r="BH32" s="596"/>
      <c r="BI32" s="596"/>
      <c r="BJ32" s="596"/>
      <c r="BK32" s="596"/>
      <c r="BL32" s="596"/>
      <c r="BM32" s="342">
        <v>96.4</v>
      </c>
      <c r="BN32" s="596"/>
      <c r="BO32" s="596"/>
      <c r="BP32" s="596"/>
      <c r="BQ32" s="625"/>
      <c r="BR32" s="644">
        <v>99.3</v>
      </c>
      <c r="BS32" s="596"/>
      <c r="BT32" s="596"/>
      <c r="BU32" s="596"/>
      <c r="BV32" s="596"/>
      <c r="BW32" s="596"/>
      <c r="BX32" s="342">
        <v>96.3</v>
      </c>
      <c r="BY32" s="596"/>
      <c r="BZ32" s="596"/>
      <c r="CA32" s="596"/>
      <c r="CB32" s="625"/>
      <c r="CD32" s="379"/>
      <c r="CE32" s="381"/>
      <c r="CF32" s="593" t="s">
        <v>394</v>
      </c>
      <c r="CG32" s="382"/>
      <c r="CH32" s="382"/>
      <c r="CI32" s="382"/>
      <c r="CJ32" s="382"/>
      <c r="CK32" s="382"/>
      <c r="CL32" s="382"/>
      <c r="CM32" s="382"/>
      <c r="CN32" s="382"/>
      <c r="CO32" s="382"/>
      <c r="CP32" s="382"/>
      <c r="CQ32" s="594"/>
      <c r="CR32" s="595" t="s">
        <v>199</v>
      </c>
      <c r="CS32" s="479"/>
      <c r="CT32" s="479"/>
      <c r="CU32" s="479"/>
      <c r="CV32" s="479"/>
      <c r="CW32" s="479"/>
      <c r="CX32" s="479"/>
      <c r="CY32" s="608"/>
      <c r="CZ32" s="598" t="s">
        <v>199</v>
      </c>
      <c r="DA32" s="599"/>
      <c r="DB32" s="599"/>
      <c r="DC32" s="600"/>
      <c r="DD32" s="601" t="s">
        <v>199</v>
      </c>
      <c r="DE32" s="479"/>
      <c r="DF32" s="479"/>
      <c r="DG32" s="479"/>
      <c r="DH32" s="479"/>
      <c r="DI32" s="479"/>
      <c r="DJ32" s="479"/>
      <c r="DK32" s="608"/>
      <c r="DL32" s="601" t="s">
        <v>199</v>
      </c>
      <c r="DM32" s="479"/>
      <c r="DN32" s="479"/>
      <c r="DO32" s="479"/>
      <c r="DP32" s="479"/>
      <c r="DQ32" s="479"/>
      <c r="DR32" s="479"/>
      <c r="DS32" s="479"/>
      <c r="DT32" s="479"/>
      <c r="DU32" s="479"/>
      <c r="DV32" s="608"/>
      <c r="DW32" s="598" t="s">
        <v>199</v>
      </c>
      <c r="DX32" s="599"/>
      <c r="DY32" s="599"/>
      <c r="DZ32" s="599"/>
      <c r="EA32" s="599"/>
      <c r="EB32" s="599"/>
      <c r="EC32" s="627"/>
    </row>
    <row r="33" spans="2:133" ht="11.25" customHeight="1" x14ac:dyDescent="0.15">
      <c r="B33" s="593" t="s">
        <v>132</v>
      </c>
      <c r="C33" s="382"/>
      <c r="D33" s="382"/>
      <c r="E33" s="382"/>
      <c r="F33" s="382"/>
      <c r="G33" s="382"/>
      <c r="H33" s="382"/>
      <c r="I33" s="382"/>
      <c r="J33" s="382"/>
      <c r="K33" s="382"/>
      <c r="L33" s="382"/>
      <c r="M33" s="382"/>
      <c r="N33" s="382"/>
      <c r="O33" s="382"/>
      <c r="P33" s="382"/>
      <c r="Q33" s="594"/>
      <c r="R33" s="595">
        <v>43360</v>
      </c>
      <c r="S33" s="479"/>
      <c r="T33" s="479"/>
      <c r="U33" s="479"/>
      <c r="V33" s="479"/>
      <c r="W33" s="479"/>
      <c r="X33" s="479"/>
      <c r="Y33" s="608"/>
      <c r="Z33" s="628">
        <v>0.9</v>
      </c>
      <c r="AA33" s="628"/>
      <c r="AB33" s="628"/>
      <c r="AC33" s="628"/>
      <c r="AD33" s="629" t="s">
        <v>199</v>
      </c>
      <c r="AE33" s="629"/>
      <c r="AF33" s="629"/>
      <c r="AG33" s="629"/>
      <c r="AH33" s="629"/>
      <c r="AI33" s="629"/>
      <c r="AJ33" s="629"/>
      <c r="AK33" s="629"/>
      <c r="AL33" s="598" t="s">
        <v>199</v>
      </c>
      <c r="AM33" s="342"/>
      <c r="AN33" s="342"/>
      <c r="AO33" s="630"/>
      <c r="AP33" s="368"/>
      <c r="AQ33" s="369"/>
      <c r="AR33" s="369"/>
      <c r="AS33" s="369"/>
      <c r="AT33" s="592"/>
      <c r="AU33" s="43"/>
      <c r="AV33" s="43"/>
      <c r="AW33" s="43"/>
      <c r="AX33" s="573" t="s">
        <v>160</v>
      </c>
      <c r="AY33" s="574"/>
      <c r="AZ33" s="574"/>
      <c r="BA33" s="574"/>
      <c r="BB33" s="574"/>
      <c r="BC33" s="574"/>
      <c r="BD33" s="574"/>
      <c r="BE33" s="574"/>
      <c r="BF33" s="575"/>
      <c r="BG33" s="640">
        <v>98.1</v>
      </c>
      <c r="BH33" s="577"/>
      <c r="BI33" s="577"/>
      <c r="BJ33" s="577"/>
      <c r="BK33" s="577"/>
      <c r="BL33" s="577"/>
      <c r="BM33" s="621">
        <v>94.7</v>
      </c>
      <c r="BN33" s="577"/>
      <c r="BO33" s="577"/>
      <c r="BP33" s="577"/>
      <c r="BQ33" s="616"/>
      <c r="BR33" s="640">
        <v>98.1</v>
      </c>
      <c r="BS33" s="577"/>
      <c r="BT33" s="577"/>
      <c r="BU33" s="577"/>
      <c r="BV33" s="577"/>
      <c r="BW33" s="577"/>
      <c r="BX33" s="621">
        <v>94.1</v>
      </c>
      <c r="BY33" s="577"/>
      <c r="BZ33" s="577"/>
      <c r="CA33" s="577"/>
      <c r="CB33" s="616"/>
      <c r="CD33" s="593" t="s">
        <v>396</v>
      </c>
      <c r="CE33" s="382"/>
      <c r="CF33" s="382"/>
      <c r="CG33" s="382"/>
      <c r="CH33" s="382"/>
      <c r="CI33" s="382"/>
      <c r="CJ33" s="382"/>
      <c r="CK33" s="382"/>
      <c r="CL33" s="382"/>
      <c r="CM33" s="382"/>
      <c r="CN33" s="382"/>
      <c r="CO33" s="382"/>
      <c r="CP33" s="382"/>
      <c r="CQ33" s="594"/>
      <c r="CR33" s="595">
        <v>2778992</v>
      </c>
      <c r="CS33" s="596"/>
      <c r="CT33" s="596"/>
      <c r="CU33" s="596"/>
      <c r="CV33" s="596"/>
      <c r="CW33" s="596"/>
      <c r="CX33" s="596"/>
      <c r="CY33" s="597"/>
      <c r="CZ33" s="598">
        <v>59.7</v>
      </c>
      <c r="DA33" s="599"/>
      <c r="DB33" s="599"/>
      <c r="DC33" s="600"/>
      <c r="DD33" s="601">
        <v>1734805</v>
      </c>
      <c r="DE33" s="596"/>
      <c r="DF33" s="596"/>
      <c r="DG33" s="596"/>
      <c r="DH33" s="596"/>
      <c r="DI33" s="596"/>
      <c r="DJ33" s="596"/>
      <c r="DK33" s="597"/>
      <c r="DL33" s="601">
        <v>1193402</v>
      </c>
      <c r="DM33" s="596"/>
      <c r="DN33" s="596"/>
      <c r="DO33" s="596"/>
      <c r="DP33" s="596"/>
      <c r="DQ33" s="596"/>
      <c r="DR33" s="596"/>
      <c r="DS33" s="596"/>
      <c r="DT33" s="596"/>
      <c r="DU33" s="596"/>
      <c r="DV33" s="597"/>
      <c r="DW33" s="598">
        <v>46.3</v>
      </c>
      <c r="DX33" s="599"/>
      <c r="DY33" s="599"/>
      <c r="DZ33" s="599"/>
      <c r="EA33" s="599"/>
      <c r="EB33" s="599"/>
      <c r="EC33" s="627"/>
    </row>
    <row r="34" spans="2:133" ht="11.25" customHeight="1" x14ac:dyDescent="0.15">
      <c r="B34" s="593" t="s">
        <v>149</v>
      </c>
      <c r="C34" s="382"/>
      <c r="D34" s="382"/>
      <c r="E34" s="382"/>
      <c r="F34" s="382"/>
      <c r="G34" s="382"/>
      <c r="H34" s="382"/>
      <c r="I34" s="382"/>
      <c r="J34" s="382"/>
      <c r="K34" s="382"/>
      <c r="L34" s="382"/>
      <c r="M34" s="382"/>
      <c r="N34" s="382"/>
      <c r="O34" s="382"/>
      <c r="P34" s="382"/>
      <c r="Q34" s="594"/>
      <c r="R34" s="595">
        <v>284728</v>
      </c>
      <c r="S34" s="479"/>
      <c r="T34" s="479"/>
      <c r="U34" s="479"/>
      <c r="V34" s="479"/>
      <c r="W34" s="479"/>
      <c r="X34" s="479"/>
      <c r="Y34" s="608"/>
      <c r="Z34" s="628">
        <v>5.9</v>
      </c>
      <c r="AA34" s="628"/>
      <c r="AB34" s="628"/>
      <c r="AC34" s="628"/>
      <c r="AD34" s="629" t="s">
        <v>199</v>
      </c>
      <c r="AE34" s="629"/>
      <c r="AF34" s="629"/>
      <c r="AG34" s="629"/>
      <c r="AH34" s="629"/>
      <c r="AI34" s="629"/>
      <c r="AJ34" s="629"/>
      <c r="AK34" s="629"/>
      <c r="AL34" s="598" t="s">
        <v>199</v>
      </c>
      <c r="AM34" s="342"/>
      <c r="AN34" s="342"/>
      <c r="AO34" s="63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399</v>
      </c>
      <c r="CE34" s="382"/>
      <c r="CF34" s="382"/>
      <c r="CG34" s="382"/>
      <c r="CH34" s="382"/>
      <c r="CI34" s="382"/>
      <c r="CJ34" s="382"/>
      <c r="CK34" s="382"/>
      <c r="CL34" s="382"/>
      <c r="CM34" s="382"/>
      <c r="CN34" s="382"/>
      <c r="CO34" s="382"/>
      <c r="CP34" s="382"/>
      <c r="CQ34" s="594"/>
      <c r="CR34" s="595">
        <v>1027910</v>
      </c>
      <c r="CS34" s="479"/>
      <c r="CT34" s="479"/>
      <c r="CU34" s="479"/>
      <c r="CV34" s="479"/>
      <c r="CW34" s="479"/>
      <c r="CX34" s="479"/>
      <c r="CY34" s="608"/>
      <c r="CZ34" s="598">
        <v>22.1</v>
      </c>
      <c r="DA34" s="599"/>
      <c r="DB34" s="599"/>
      <c r="DC34" s="600"/>
      <c r="DD34" s="601">
        <v>660720</v>
      </c>
      <c r="DE34" s="479"/>
      <c r="DF34" s="479"/>
      <c r="DG34" s="479"/>
      <c r="DH34" s="479"/>
      <c r="DI34" s="479"/>
      <c r="DJ34" s="479"/>
      <c r="DK34" s="608"/>
      <c r="DL34" s="601">
        <v>586273</v>
      </c>
      <c r="DM34" s="479"/>
      <c r="DN34" s="479"/>
      <c r="DO34" s="479"/>
      <c r="DP34" s="479"/>
      <c r="DQ34" s="479"/>
      <c r="DR34" s="479"/>
      <c r="DS34" s="479"/>
      <c r="DT34" s="479"/>
      <c r="DU34" s="479"/>
      <c r="DV34" s="608"/>
      <c r="DW34" s="598">
        <v>22.8</v>
      </c>
      <c r="DX34" s="599"/>
      <c r="DY34" s="599"/>
      <c r="DZ34" s="599"/>
      <c r="EA34" s="599"/>
      <c r="EB34" s="599"/>
      <c r="EC34" s="627"/>
    </row>
    <row r="35" spans="2:133" ht="11.25" customHeight="1" x14ac:dyDescent="0.15">
      <c r="B35" s="593" t="s">
        <v>401</v>
      </c>
      <c r="C35" s="382"/>
      <c r="D35" s="382"/>
      <c r="E35" s="382"/>
      <c r="F35" s="382"/>
      <c r="G35" s="382"/>
      <c r="H35" s="382"/>
      <c r="I35" s="382"/>
      <c r="J35" s="382"/>
      <c r="K35" s="382"/>
      <c r="L35" s="382"/>
      <c r="M35" s="382"/>
      <c r="N35" s="382"/>
      <c r="O35" s="382"/>
      <c r="P35" s="382"/>
      <c r="Q35" s="594"/>
      <c r="R35" s="595">
        <v>133344</v>
      </c>
      <c r="S35" s="479"/>
      <c r="T35" s="479"/>
      <c r="U35" s="479"/>
      <c r="V35" s="479"/>
      <c r="W35" s="479"/>
      <c r="X35" s="479"/>
      <c r="Y35" s="608"/>
      <c r="Z35" s="628">
        <v>2.8</v>
      </c>
      <c r="AA35" s="628"/>
      <c r="AB35" s="628"/>
      <c r="AC35" s="628"/>
      <c r="AD35" s="629" t="s">
        <v>199</v>
      </c>
      <c r="AE35" s="629"/>
      <c r="AF35" s="629"/>
      <c r="AG35" s="629"/>
      <c r="AH35" s="629"/>
      <c r="AI35" s="629"/>
      <c r="AJ35" s="629"/>
      <c r="AK35" s="629"/>
      <c r="AL35" s="598" t="s">
        <v>199</v>
      </c>
      <c r="AM35" s="342"/>
      <c r="AN35" s="342"/>
      <c r="AO35" s="630"/>
      <c r="AP35" s="16"/>
      <c r="AQ35" s="508" t="s">
        <v>402</v>
      </c>
      <c r="AR35" s="509"/>
      <c r="AS35" s="509"/>
      <c r="AT35" s="509"/>
      <c r="AU35" s="509"/>
      <c r="AV35" s="509"/>
      <c r="AW35" s="509"/>
      <c r="AX35" s="509"/>
      <c r="AY35" s="509"/>
      <c r="AZ35" s="509"/>
      <c r="BA35" s="509"/>
      <c r="BB35" s="509"/>
      <c r="BC35" s="509"/>
      <c r="BD35" s="509"/>
      <c r="BE35" s="509"/>
      <c r="BF35" s="551"/>
      <c r="BG35" s="508" t="s">
        <v>208</v>
      </c>
      <c r="BH35" s="509"/>
      <c r="BI35" s="509"/>
      <c r="BJ35" s="509"/>
      <c r="BK35" s="509"/>
      <c r="BL35" s="509"/>
      <c r="BM35" s="509"/>
      <c r="BN35" s="509"/>
      <c r="BO35" s="509"/>
      <c r="BP35" s="509"/>
      <c r="BQ35" s="509"/>
      <c r="BR35" s="509"/>
      <c r="BS35" s="509"/>
      <c r="BT35" s="509"/>
      <c r="BU35" s="509"/>
      <c r="BV35" s="509"/>
      <c r="BW35" s="509"/>
      <c r="BX35" s="509"/>
      <c r="BY35" s="509"/>
      <c r="BZ35" s="509"/>
      <c r="CA35" s="509"/>
      <c r="CB35" s="551"/>
      <c r="CD35" s="593" t="s">
        <v>404</v>
      </c>
      <c r="CE35" s="382"/>
      <c r="CF35" s="382"/>
      <c r="CG35" s="382"/>
      <c r="CH35" s="382"/>
      <c r="CI35" s="382"/>
      <c r="CJ35" s="382"/>
      <c r="CK35" s="382"/>
      <c r="CL35" s="382"/>
      <c r="CM35" s="382"/>
      <c r="CN35" s="382"/>
      <c r="CO35" s="382"/>
      <c r="CP35" s="382"/>
      <c r="CQ35" s="594"/>
      <c r="CR35" s="595">
        <v>154483</v>
      </c>
      <c r="CS35" s="596"/>
      <c r="CT35" s="596"/>
      <c r="CU35" s="596"/>
      <c r="CV35" s="596"/>
      <c r="CW35" s="596"/>
      <c r="CX35" s="596"/>
      <c r="CY35" s="597"/>
      <c r="CZ35" s="598">
        <v>3.3</v>
      </c>
      <c r="DA35" s="599"/>
      <c r="DB35" s="599"/>
      <c r="DC35" s="600"/>
      <c r="DD35" s="601">
        <v>124804</v>
      </c>
      <c r="DE35" s="596"/>
      <c r="DF35" s="596"/>
      <c r="DG35" s="596"/>
      <c r="DH35" s="596"/>
      <c r="DI35" s="596"/>
      <c r="DJ35" s="596"/>
      <c r="DK35" s="597"/>
      <c r="DL35" s="601">
        <v>68682</v>
      </c>
      <c r="DM35" s="596"/>
      <c r="DN35" s="596"/>
      <c r="DO35" s="596"/>
      <c r="DP35" s="596"/>
      <c r="DQ35" s="596"/>
      <c r="DR35" s="596"/>
      <c r="DS35" s="596"/>
      <c r="DT35" s="596"/>
      <c r="DU35" s="596"/>
      <c r="DV35" s="597"/>
      <c r="DW35" s="598">
        <v>2.7</v>
      </c>
      <c r="DX35" s="599"/>
      <c r="DY35" s="599"/>
      <c r="DZ35" s="599"/>
      <c r="EA35" s="599"/>
      <c r="EB35" s="599"/>
      <c r="EC35" s="627"/>
    </row>
    <row r="36" spans="2:133" ht="11.25" customHeight="1" x14ac:dyDescent="0.15">
      <c r="B36" s="593" t="s">
        <v>370</v>
      </c>
      <c r="C36" s="382"/>
      <c r="D36" s="382"/>
      <c r="E36" s="382"/>
      <c r="F36" s="382"/>
      <c r="G36" s="382"/>
      <c r="H36" s="382"/>
      <c r="I36" s="382"/>
      <c r="J36" s="382"/>
      <c r="K36" s="382"/>
      <c r="L36" s="382"/>
      <c r="M36" s="382"/>
      <c r="N36" s="382"/>
      <c r="O36" s="382"/>
      <c r="P36" s="382"/>
      <c r="Q36" s="594"/>
      <c r="R36" s="595">
        <v>96027</v>
      </c>
      <c r="S36" s="479"/>
      <c r="T36" s="479"/>
      <c r="U36" s="479"/>
      <c r="V36" s="479"/>
      <c r="W36" s="479"/>
      <c r="X36" s="479"/>
      <c r="Y36" s="608"/>
      <c r="Z36" s="628">
        <v>2</v>
      </c>
      <c r="AA36" s="628"/>
      <c r="AB36" s="628"/>
      <c r="AC36" s="628"/>
      <c r="AD36" s="629" t="s">
        <v>199</v>
      </c>
      <c r="AE36" s="629"/>
      <c r="AF36" s="629"/>
      <c r="AG36" s="629"/>
      <c r="AH36" s="629"/>
      <c r="AI36" s="629"/>
      <c r="AJ36" s="629"/>
      <c r="AK36" s="629"/>
      <c r="AL36" s="598" t="s">
        <v>199</v>
      </c>
      <c r="AM36" s="342"/>
      <c r="AN36" s="342"/>
      <c r="AO36" s="630"/>
      <c r="AP36" s="16"/>
      <c r="AQ36" s="631" t="s">
        <v>385</v>
      </c>
      <c r="AR36" s="632"/>
      <c r="AS36" s="632"/>
      <c r="AT36" s="632"/>
      <c r="AU36" s="632"/>
      <c r="AV36" s="632"/>
      <c r="AW36" s="632"/>
      <c r="AX36" s="632"/>
      <c r="AY36" s="633"/>
      <c r="AZ36" s="634">
        <v>486863</v>
      </c>
      <c r="BA36" s="635"/>
      <c r="BB36" s="635"/>
      <c r="BC36" s="635"/>
      <c r="BD36" s="635"/>
      <c r="BE36" s="635"/>
      <c r="BF36" s="636"/>
      <c r="BG36" s="637" t="s">
        <v>406</v>
      </c>
      <c r="BH36" s="638"/>
      <c r="BI36" s="638"/>
      <c r="BJ36" s="638"/>
      <c r="BK36" s="638"/>
      <c r="BL36" s="638"/>
      <c r="BM36" s="638"/>
      <c r="BN36" s="638"/>
      <c r="BO36" s="638"/>
      <c r="BP36" s="638"/>
      <c r="BQ36" s="638"/>
      <c r="BR36" s="638"/>
      <c r="BS36" s="638"/>
      <c r="BT36" s="638"/>
      <c r="BU36" s="639"/>
      <c r="BV36" s="634">
        <v>1804</v>
      </c>
      <c r="BW36" s="635"/>
      <c r="BX36" s="635"/>
      <c r="BY36" s="635"/>
      <c r="BZ36" s="635"/>
      <c r="CA36" s="635"/>
      <c r="CB36" s="636"/>
      <c r="CD36" s="593" t="s">
        <v>27</v>
      </c>
      <c r="CE36" s="382"/>
      <c r="CF36" s="382"/>
      <c r="CG36" s="382"/>
      <c r="CH36" s="382"/>
      <c r="CI36" s="382"/>
      <c r="CJ36" s="382"/>
      <c r="CK36" s="382"/>
      <c r="CL36" s="382"/>
      <c r="CM36" s="382"/>
      <c r="CN36" s="382"/>
      <c r="CO36" s="382"/>
      <c r="CP36" s="382"/>
      <c r="CQ36" s="594"/>
      <c r="CR36" s="595">
        <v>931505</v>
      </c>
      <c r="CS36" s="479"/>
      <c r="CT36" s="479"/>
      <c r="CU36" s="479"/>
      <c r="CV36" s="479"/>
      <c r="CW36" s="479"/>
      <c r="CX36" s="479"/>
      <c r="CY36" s="608"/>
      <c r="CZ36" s="598">
        <v>20</v>
      </c>
      <c r="DA36" s="599"/>
      <c r="DB36" s="599"/>
      <c r="DC36" s="600"/>
      <c r="DD36" s="601">
        <v>655172</v>
      </c>
      <c r="DE36" s="479"/>
      <c r="DF36" s="479"/>
      <c r="DG36" s="479"/>
      <c r="DH36" s="479"/>
      <c r="DI36" s="479"/>
      <c r="DJ36" s="479"/>
      <c r="DK36" s="608"/>
      <c r="DL36" s="601">
        <v>293709</v>
      </c>
      <c r="DM36" s="479"/>
      <c r="DN36" s="479"/>
      <c r="DO36" s="479"/>
      <c r="DP36" s="479"/>
      <c r="DQ36" s="479"/>
      <c r="DR36" s="479"/>
      <c r="DS36" s="479"/>
      <c r="DT36" s="479"/>
      <c r="DU36" s="479"/>
      <c r="DV36" s="608"/>
      <c r="DW36" s="598">
        <v>11.4</v>
      </c>
      <c r="DX36" s="599"/>
      <c r="DY36" s="599"/>
      <c r="DZ36" s="599"/>
      <c r="EA36" s="599"/>
      <c r="EB36" s="599"/>
      <c r="EC36" s="627"/>
    </row>
    <row r="37" spans="2:133" ht="11.25" customHeight="1" x14ac:dyDescent="0.15">
      <c r="B37" s="593" t="s">
        <v>397</v>
      </c>
      <c r="C37" s="382"/>
      <c r="D37" s="382"/>
      <c r="E37" s="382"/>
      <c r="F37" s="382"/>
      <c r="G37" s="382"/>
      <c r="H37" s="382"/>
      <c r="I37" s="382"/>
      <c r="J37" s="382"/>
      <c r="K37" s="382"/>
      <c r="L37" s="382"/>
      <c r="M37" s="382"/>
      <c r="N37" s="382"/>
      <c r="O37" s="382"/>
      <c r="P37" s="382"/>
      <c r="Q37" s="594"/>
      <c r="R37" s="595">
        <v>213280</v>
      </c>
      <c r="S37" s="479"/>
      <c r="T37" s="479"/>
      <c r="U37" s="479"/>
      <c r="V37" s="479"/>
      <c r="W37" s="479"/>
      <c r="X37" s="479"/>
      <c r="Y37" s="608"/>
      <c r="Z37" s="628">
        <v>4.4000000000000004</v>
      </c>
      <c r="AA37" s="628"/>
      <c r="AB37" s="628"/>
      <c r="AC37" s="628"/>
      <c r="AD37" s="629">
        <v>39</v>
      </c>
      <c r="AE37" s="629"/>
      <c r="AF37" s="629"/>
      <c r="AG37" s="629"/>
      <c r="AH37" s="629"/>
      <c r="AI37" s="629"/>
      <c r="AJ37" s="629"/>
      <c r="AK37" s="629"/>
      <c r="AL37" s="598">
        <v>0</v>
      </c>
      <c r="AM37" s="342"/>
      <c r="AN37" s="342"/>
      <c r="AO37" s="630"/>
      <c r="AQ37" s="623" t="s">
        <v>409</v>
      </c>
      <c r="AR37" s="440"/>
      <c r="AS37" s="440"/>
      <c r="AT37" s="440"/>
      <c r="AU37" s="440"/>
      <c r="AV37" s="440"/>
      <c r="AW37" s="440"/>
      <c r="AX37" s="440"/>
      <c r="AY37" s="624"/>
      <c r="AZ37" s="595">
        <v>180028</v>
      </c>
      <c r="BA37" s="479"/>
      <c r="BB37" s="479"/>
      <c r="BC37" s="479"/>
      <c r="BD37" s="596"/>
      <c r="BE37" s="596"/>
      <c r="BF37" s="625"/>
      <c r="BG37" s="593" t="s">
        <v>411</v>
      </c>
      <c r="BH37" s="382"/>
      <c r="BI37" s="382"/>
      <c r="BJ37" s="382"/>
      <c r="BK37" s="382"/>
      <c r="BL37" s="382"/>
      <c r="BM37" s="382"/>
      <c r="BN37" s="382"/>
      <c r="BO37" s="382"/>
      <c r="BP37" s="382"/>
      <c r="BQ37" s="382"/>
      <c r="BR37" s="382"/>
      <c r="BS37" s="382"/>
      <c r="BT37" s="382"/>
      <c r="BU37" s="594"/>
      <c r="BV37" s="595">
        <v>-31</v>
      </c>
      <c r="BW37" s="479"/>
      <c r="BX37" s="479"/>
      <c r="BY37" s="479"/>
      <c r="BZ37" s="479"/>
      <c r="CA37" s="479"/>
      <c r="CB37" s="626"/>
      <c r="CD37" s="593" t="s">
        <v>162</v>
      </c>
      <c r="CE37" s="382"/>
      <c r="CF37" s="382"/>
      <c r="CG37" s="382"/>
      <c r="CH37" s="382"/>
      <c r="CI37" s="382"/>
      <c r="CJ37" s="382"/>
      <c r="CK37" s="382"/>
      <c r="CL37" s="382"/>
      <c r="CM37" s="382"/>
      <c r="CN37" s="382"/>
      <c r="CO37" s="382"/>
      <c r="CP37" s="382"/>
      <c r="CQ37" s="594"/>
      <c r="CR37" s="595">
        <v>212523</v>
      </c>
      <c r="CS37" s="596"/>
      <c r="CT37" s="596"/>
      <c r="CU37" s="596"/>
      <c r="CV37" s="596"/>
      <c r="CW37" s="596"/>
      <c r="CX37" s="596"/>
      <c r="CY37" s="597"/>
      <c r="CZ37" s="598">
        <v>4.5999999999999996</v>
      </c>
      <c r="DA37" s="599"/>
      <c r="DB37" s="599"/>
      <c r="DC37" s="600"/>
      <c r="DD37" s="601">
        <v>212516</v>
      </c>
      <c r="DE37" s="596"/>
      <c r="DF37" s="596"/>
      <c r="DG37" s="596"/>
      <c r="DH37" s="596"/>
      <c r="DI37" s="596"/>
      <c r="DJ37" s="596"/>
      <c r="DK37" s="597"/>
      <c r="DL37" s="601">
        <v>152516</v>
      </c>
      <c r="DM37" s="596"/>
      <c r="DN37" s="596"/>
      <c r="DO37" s="596"/>
      <c r="DP37" s="596"/>
      <c r="DQ37" s="596"/>
      <c r="DR37" s="596"/>
      <c r="DS37" s="596"/>
      <c r="DT37" s="596"/>
      <c r="DU37" s="596"/>
      <c r="DV37" s="597"/>
      <c r="DW37" s="598">
        <v>5.9</v>
      </c>
      <c r="DX37" s="599"/>
      <c r="DY37" s="599"/>
      <c r="DZ37" s="599"/>
      <c r="EA37" s="599"/>
      <c r="EB37" s="599"/>
      <c r="EC37" s="627"/>
    </row>
    <row r="38" spans="2:133" ht="11.25" customHeight="1" x14ac:dyDescent="0.15">
      <c r="B38" s="593" t="s">
        <v>413</v>
      </c>
      <c r="C38" s="382"/>
      <c r="D38" s="382"/>
      <c r="E38" s="382"/>
      <c r="F38" s="382"/>
      <c r="G38" s="382"/>
      <c r="H38" s="382"/>
      <c r="I38" s="382"/>
      <c r="J38" s="382"/>
      <c r="K38" s="382"/>
      <c r="L38" s="382"/>
      <c r="M38" s="382"/>
      <c r="N38" s="382"/>
      <c r="O38" s="382"/>
      <c r="P38" s="382"/>
      <c r="Q38" s="594"/>
      <c r="R38" s="595">
        <v>478357</v>
      </c>
      <c r="S38" s="479"/>
      <c r="T38" s="479"/>
      <c r="U38" s="479"/>
      <c r="V38" s="479"/>
      <c r="W38" s="479"/>
      <c r="X38" s="479"/>
      <c r="Y38" s="608"/>
      <c r="Z38" s="628">
        <v>9.9</v>
      </c>
      <c r="AA38" s="628"/>
      <c r="AB38" s="628"/>
      <c r="AC38" s="628"/>
      <c r="AD38" s="629" t="s">
        <v>199</v>
      </c>
      <c r="AE38" s="629"/>
      <c r="AF38" s="629"/>
      <c r="AG38" s="629"/>
      <c r="AH38" s="629"/>
      <c r="AI38" s="629"/>
      <c r="AJ38" s="629"/>
      <c r="AK38" s="629"/>
      <c r="AL38" s="598" t="s">
        <v>199</v>
      </c>
      <c r="AM38" s="342"/>
      <c r="AN38" s="342"/>
      <c r="AO38" s="630"/>
      <c r="AQ38" s="623" t="s">
        <v>414</v>
      </c>
      <c r="AR38" s="440"/>
      <c r="AS38" s="440"/>
      <c r="AT38" s="440"/>
      <c r="AU38" s="440"/>
      <c r="AV38" s="440"/>
      <c r="AW38" s="440"/>
      <c r="AX38" s="440"/>
      <c r="AY38" s="624"/>
      <c r="AZ38" s="595">
        <v>76098</v>
      </c>
      <c r="BA38" s="479"/>
      <c r="BB38" s="479"/>
      <c r="BC38" s="479"/>
      <c r="BD38" s="596"/>
      <c r="BE38" s="596"/>
      <c r="BF38" s="625"/>
      <c r="BG38" s="593" t="s">
        <v>415</v>
      </c>
      <c r="BH38" s="382"/>
      <c r="BI38" s="382"/>
      <c r="BJ38" s="382"/>
      <c r="BK38" s="382"/>
      <c r="BL38" s="382"/>
      <c r="BM38" s="382"/>
      <c r="BN38" s="382"/>
      <c r="BO38" s="382"/>
      <c r="BP38" s="382"/>
      <c r="BQ38" s="382"/>
      <c r="BR38" s="382"/>
      <c r="BS38" s="382"/>
      <c r="BT38" s="382"/>
      <c r="BU38" s="594"/>
      <c r="BV38" s="595">
        <v>421</v>
      </c>
      <c r="BW38" s="479"/>
      <c r="BX38" s="479"/>
      <c r="BY38" s="479"/>
      <c r="BZ38" s="479"/>
      <c r="CA38" s="479"/>
      <c r="CB38" s="626"/>
      <c r="CD38" s="593" t="s">
        <v>416</v>
      </c>
      <c r="CE38" s="382"/>
      <c r="CF38" s="382"/>
      <c r="CG38" s="382"/>
      <c r="CH38" s="382"/>
      <c r="CI38" s="382"/>
      <c r="CJ38" s="382"/>
      <c r="CK38" s="382"/>
      <c r="CL38" s="382"/>
      <c r="CM38" s="382"/>
      <c r="CN38" s="382"/>
      <c r="CO38" s="382"/>
      <c r="CP38" s="382"/>
      <c r="CQ38" s="594"/>
      <c r="CR38" s="595">
        <v>306835</v>
      </c>
      <c r="CS38" s="479"/>
      <c r="CT38" s="479"/>
      <c r="CU38" s="479"/>
      <c r="CV38" s="479"/>
      <c r="CW38" s="479"/>
      <c r="CX38" s="479"/>
      <c r="CY38" s="608"/>
      <c r="CZ38" s="598">
        <v>6.6</v>
      </c>
      <c r="DA38" s="599"/>
      <c r="DB38" s="599"/>
      <c r="DC38" s="600"/>
      <c r="DD38" s="601">
        <v>270622</v>
      </c>
      <c r="DE38" s="479"/>
      <c r="DF38" s="479"/>
      <c r="DG38" s="479"/>
      <c r="DH38" s="479"/>
      <c r="DI38" s="479"/>
      <c r="DJ38" s="479"/>
      <c r="DK38" s="608"/>
      <c r="DL38" s="601">
        <v>244738</v>
      </c>
      <c r="DM38" s="479"/>
      <c r="DN38" s="479"/>
      <c r="DO38" s="479"/>
      <c r="DP38" s="479"/>
      <c r="DQ38" s="479"/>
      <c r="DR38" s="479"/>
      <c r="DS38" s="479"/>
      <c r="DT38" s="479"/>
      <c r="DU38" s="479"/>
      <c r="DV38" s="608"/>
      <c r="DW38" s="598">
        <v>9.5</v>
      </c>
      <c r="DX38" s="599"/>
      <c r="DY38" s="599"/>
      <c r="DZ38" s="599"/>
      <c r="EA38" s="599"/>
      <c r="EB38" s="599"/>
      <c r="EC38" s="627"/>
    </row>
    <row r="39" spans="2:133" ht="11.25" customHeight="1" x14ac:dyDescent="0.15">
      <c r="B39" s="593" t="s">
        <v>417</v>
      </c>
      <c r="C39" s="382"/>
      <c r="D39" s="382"/>
      <c r="E39" s="382"/>
      <c r="F39" s="382"/>
      <c r="G39" s="382"/>
      <c r="H39" s="382"/>
      <c r="I39" s="382"/>
      <c r="J39" s="382"/>
      <c r="K39" s="382"/>
      <c r="L39" s="382"/>
      <c r="M39" s="382"/>
      <c r="N39" s="382"/>
      <c r="O39" s="382"/>
      <c r="P39" s="382"/>
      <c r="Q39" s="594"/>
      <c r="R39" s="595" t="s">
        <v>199</v>
      </c>
      <c r="S39" s="479"/>
      <c r="T39" s="479"/>
      <c r="U39" s="479"/>
      <c r="V39" s="479"/>
      <c r="W39" s="479"/>
      <c r="X39" s="479"/>
      <c r="Y39" s="608"/>
      <c r="Z39" s="628" t="s">
        <v>199</v>
      </c>
      <c r="AA39" s="628"/>
      <c r="AB39" s="628"/>
      <c r="AC39" s="628"/>
      <c r="AD39" s="629" t="s">
        <v>199</v>
      </c>
      <c r="AE39" s="629"/>
      <c r="AF39" s="629"/>
      <c r="AG39" s="629"/>
      <c r="AH39" s="629"/>
      <c r="AI39" s="629"/>
      <c r="AJ39" s="629"/>
      <c r="AK39" s="629"/>
      <c r="AL39" s="598" t="s">
        <v>199</v>
      </c>
      <c r="AM39" s="342"/>
      <c r="AN39" s="342"/>
      <c r="AO39" s="630"/>
      <c r="AQ39" s="623" t="s">
        <v>303</v>
      </c>
      <c r="AR39" s="440"/>
      <c r="AS39" s="440"/>
      <c r="AT39" s="440"/>
      <c r="AU39" s="440"/>
      <c r="AV39" s="440"/>
      <c r="AW39" s="440"/>
      <c r="AX39" s="440"/>
      <c r="AY39" s="624"/>
      <c r="AZ39" s="595" t="s">
        <v>199</v>
      </c>
      <c r="BA39" s="479"/>
      <c r="BB39" s="479"/>
      <c r="BC39" s="479"/>
      <c r="BD39" s="596"/>
      <c r="BE39" s="596"/>
      <c r="BF39" s="625"/>
      <c r="BG39" s="593" t="s">
        <v>331</v>
      </c>
      <c r="BH39" s="382"/>
      <c r="BI39" s="382"/>
      <c r="BJ39" s="382"/>
      <c r="BK39" s="382"/>
      <c r="BL39" s="382"/>
      <c r="BM39" s="382"/>
      <c r="BN39" s="382"/>
      <c r="BO39" s="382"/>
      <c r="BP39" s="382"/>
      <c r="BQ39" s="382"/>
      <c r="BR39" s="382"/>
      <c r="BS39" s="382"/>
      <c r="BT39" s="382"/>
      <c r="BU39" s="594"/>
      <c r="BV39" s="595">
        <v>660</v>
      </c>
      <c r="BW39" s="479"/>
      <c r="BX39" s="479"/>
      <c r="BY39" s="479"/>
      <c r="BZ39" s="479"/>
      <c r="CA39" s="479"/>
      <c r="CB39" s="626"/>
      <c r="CD39" s="593" t="s">
        <v>418</v>
      </c>
      <c r="CE39" s="382"/>
      <c r="CF39" s="382"/>
      <c r="CG39" s="382"/>
      <c r="CH39" s="382"/>
      <c r="CI39" s="382"/>
      <c r="CJ39" s="382"/>
      <c r="CK39" s="382"/>
      <c r="CL39" s="382"/>
      <c r="CM39" s="382"/>
      <c r="CN39" s="382"/>
      <c r="CO39" s="382"/>
      <c r="CP39" s="382"/>
      <c r="CQ39" s="594"/>
      <c r="CR39" s="595">
        <v>335759</v>
      </c>
      <c r="CS39" s="596"/>
      <c r="CT39" s="596"/>
      <c r="CU39" s="596"/>
      <c r="CV39" s="596"/>
      <c r="CW39" s="596"/>
      <c r="CX39" s="596"/>
      <c r="CY39" s="597"/>
      <c r="CZ39" s="598">
        <v>7.2</v>
      </c>
      <c r="DA39" s="599"/>
      <c r="DB39" s="599"/>
      <c r="DC39" s="600"/>
      <c r="DD39" s="601">
        <v>23487</v>
      </c>
      <c r="DE39" s="596"/>
      <c r="DF39" s="596"/>
      <c r="DG39" s="596"/>
      <c r="DH39" s="596"/>
      <c r="DI39" s="596"/>
      <c r="DJ39" s="596"/>
      <c r="DK39" s="597"/>
      <c r="DL39" s="601" t="s">
        <v>199</v>
      </c>
      <c r="DM39" s="596"/>
      <c r="DN39" s="596"/>
      <c r="DO39" s="596"/>
      <c r="DP39" s="596"/>
      <c r="DQ39" s="596"/>
      <c r="DR39" s="596"/>
      <c r="DS39" s="596"/>
      <c r="DT39" s="596"/>
      <c r="DU39" s="596"/>
      <c r="DV39" s="597"/>
      <c r="DW39" s="598" t="s">
        <v>199</v>
      </c>
      <c r="DX39" s="599"/>
      <c r="DY39" s="599"/>
      <c r="DZ39" s="599"/>
      <c r="EA39" s="599"/>
      <c r="EB39" s="599"/>
      <c r="EC39" s="627"/>
    </row>
    <row r="40" spans="2:133" ht="11.25" customHeight="1" x14ac:dyDescent="0.15">
      <c r="B40" s="593" t="s">
        <v>422</v>
      </c>
      <c r="C40" s="382"/>
      <c r="D40" s="382"/>
      <c r="E40" s="382"/>
      <c r="F40" s="382"/>
      <c r="G40" s="382"/>
      <c r="H40" s="382"/>
      <c r="I40" s="382"/>
      <c r="J40" s="382"/>
      <c r="K40" s="382"/>
      <c r="L40" s="382"/>
      <c r="M40" s="382"/>
      <c r="N40" s="382"/>
      <c r="O40" s="382"/>
      <c r="P40" s="382"/>
      <c r="Q40" s="594"/>
      <c r="R40" s="595">
        <v>9557</v>
      </c>
      <c r="S40" s="479"/>
      <c r="T40" s="479"/>
      <c r="U40" s="479"/>
      <c r="V40" s="479"/>
      <c r="W40" s="479"/>
      <c r="X40" s="479"/>
      <c r="Y40" s="608"/>
      <c r="Z40" s="628">
        <v>0.2</v>
      </c>
      <c r="AA40" s="628"/>
      <c r="AB40" s="628"/>
      <c r="AC40" s="628"/>
      <c r="AD40" s="629" t="s">
        <v>199</v>
      </c>
      <c r="AE40" s="629"/>
      <c r="AF40" s="629"/>
      <c r="AG40" s="629"/>
      <c r="AH40" s="629"/>
      <c r="AI40" s="629"/>
      <c r="AJ40" s="629"/>
      <c r="AK40" s="629"/>
      <c r="AL40" s="598" t="s">
        <v>199</v>
      </c>
      <c r="AM40" s="342"/>
      <c r="AN40" s="342"/>
      <c r="AO40" s="630"/>
      <c r="AQ40" s="623" t="s">
        <v>424</v>
      </c>
      <c r="AR40" s="440"/>
      <c r="AS40" s="440"/>
      <c r="AT40" s="440"/>
      <c r="AU40" s="440"/>
      <c r="AV40" s="440"/>
      <c r="AW40" s="440"/>
      <c r="AX40" s="440"/>
      <c r="AY40" s="624"/>
      <c r="AZ40" s="595" t="s">
        <v>199</v>
      </c>
      <c r="BA40" s="479"/>
      <c r="BB40" s="479"/>
      <c r="BC40" s="479"/>
      <c r="BD40" s="596"/>
      <c r="BE40" s="596"/>
      <c r="BF40" s="625"/>
      <c r="BG40" s="589" t="s">
        <v>425</v>
      </c>
      <c r="BH40" s="431"/>
      <c r="BI40" s="431"/>
      <c r="BJ40" s="431"/>
      <c r="BK40" s="431"/>
      <c r="BL40" s="7"/>
      <c r="BM40" s="382" t="s">
        <v>426</v>
      </c>
      <c r="BN40" s="382"/>
      <c r="BO40" s="382"/>
      <c r="BP40" s="382"/>
      <c r="BQ40" s="382"/>
      <c r="BR40" s="382"/>
      <c r="BS40" s="382"/>
      <c r="BT40" s="382"/>
      <c r="BU40" s="594"/>
      <c r="BV40" s="595">
        <v>109</v>
      </c>
      <c r="BW40" s="479"/>
      <c r="BX40" s="479"/>
      <c r="BY40" s="479"/>
      <c r="BZ40" s="479"/>
      <c r="CA40" s="479"/>
      <c r="CB40" s="626"/>
      <c r="CD40" s="593" t="s">
        <v>366</v>
      </c>
      <c r="CE40" s="382"/>
      <c r="CF40" s="382"/>
      <c r="CG40" s="382"/>
      <c r="CH40" s="382"/>
      <c r="CI40" s="382"/>
      <c r="CJ40" s="382"/>
      <c r="CK40" s="382"/>
      <c r="CL40" s="382"/>
      <c r="CM40" s="382"/>
      <c r="CN40" s="382"/>
      <c r="CO40" s="382"/>
      <c r="CP40" s="382"/>
      <c r="CQ40" s="594"/>
      <c r="CR40" s="595">
        <v>22500</v>
      </c>
      <c r="CS40" s="479"/>
      <c r="CT40" s="479"/>
      <c r="CU40" s="479"/>
      <c r="CV40" s="479"/>
      <c r="CW40" s="479"/>
      <c r="CX40" s="479"/>
      <c r="CY40" s="608"/>
      <c r="CZ40" s="598">
        <v>0.5</v>
      </c>
      <c r="DA40" s="599"/>
      <c r="DB40" s="599"/>
      <c r="DC40" s="600"/>
      <c r="DD40" s="601" t="s">
        <v>199</v>
      </c>
      <c r="DE40" s="479"/>
      <c r="DF40" s="479"/>
      <c r="DG40" s="479"/>
      <c r="DH40" s="479"/>
      <c r="DI40" s="479"/>
      <c r="DJ40" s="479"/>
      <c r="DK40" s="608"/>
      <c r="DL40" s="601" t="s">
        <v>199</v>
      </c>
      <c r="DM40" s="479"/>
      <c r="DN40" s="479"/>
      <c r="DO40" s="479"/>
      <c r="DP40" s="479"/>
      <c r="DQ40" s="479"/>
      <c r="DR40" s="479"/>
      <c r="DS40" s="479"/>
      <c r="DT40" s="479"/>
      <c r="DU40" s="479"/>
      <c r="DV40" s="608"/>
      <c r="DW40" s="598" t="s">
        <v>199</v>
      </c>
      <c r="DX40" s="599"/>
      <c r="DY40" s="599"/>
      <c r="DZ40" s="599"/>
      <c r="EA40" s="599"/>
      <c r="EB40" s="599"/>
      <c r="EC40" s="627"/>
    </row>
    <row r="41" spans="2:133" ht="11.25" customHeight="1" x14ac:dyDescent="0.15">
      <c r="B41" s="573" t="s">
        <v>423</v>
      </c>
      <c r="C41" s="574"/>
      <c r="D41" s="574"/>
      <c r="E41" s="574"/>
      <c r="F41" s="574"/>
      <c r="G41" s="574"/>
      <c r="H41" s="574"/>
      <c r="I41" s="574"/>
      <c r="J41" s="574"/>
      <c r="K41" s="574"/>
      <c r="L41" s="574"/>
      <c r="M41" s="574"/>
      <c r="N41" s="574"/>
      <c r="O41" s="574"/>
      <c r="P41" s="574"/>
      <c r="Q41" s="575"/>
      <c r="R41" s="576">
        <v>4834929</v>
      </c>
      <c r="S41" s="615"/>
      <c r="T41" s="615"/>
      <c r="U41" s="615"/>
      <c r="V41" s="615"/>
      <c r="W41" s="615"/>
      <c r="X41" s="615"/>
      <c r="Y41" s="618"/>
      <c r="Z41" s="619">
        <v>100</v>
      </c>
      <c r="AA41" s="619"/>
      <c r="AB41" s="619"/>
      <c r="AC41" s="619"/>
      <c r="AD41" s="620">
        <v>2566759</v>
      </c>
      <c r="AE41" s="620"/>
      <c r="AF41" s="620"/>
      <c r="AG41" s="620"/>
      <c r="AH41" s="620"/>
      <c r="AI41" s="620"/>
      <c r="AJ41" s="620"/>
      <c r="AK41" s="620"/>
      <c r="AL41" s="579">
        <v>100</v>
      </c>
      <c r="AM41" s="621"/>
      <c r="AN41" s="621"/>
      <c r="AO41" s="622"/>
      <c r="AQ41" s="623" t="s">
        <v>427</v>
      </c>
      <c r="AR41" s="440"/>
      <c r="AS41" s="440"/>
      <c r="AT41" s="440"/>
      <c r="AU41" s="440"/>
      <c r="AV41" s="440"/>
      <c r="AW41" s="440"/>
      <c r="AX41" s="440"/>
      <c r="AY41" s="624"/>
      <c r="AZ41" s="595">
        <v>43749</v>
      </c>
      <c r="BA41" s="479"/>
      <c r="BB41" s="479"/>
      <c r="BC41" s="479"/>
      <c r="BD41" s="596"/>
      <c r="BE41" s="596"/>
      <c r="BF41" s="625"/>
      <c r="BG41" s="589"/>
      <c r="BH41" s="431"/>
      <c r="BI41" s="431"/>
      <c r="BJ41" s="431"/>
      <c r="BK41" s="431"/>
      <c r="BL41" s="7"/>
      <c r="BM41" s="382" t="s">
        <v>338</v>
      </c>
      <c r="BN41" s="382"/>
      <c r="BO41" s="382"/>
      <c r="BP41" s="382"/>
      <c r="BQ41" s="382"/>
      <c r="BR41" s="382"/>
      <c r="BS41" s="382"/>
      <c r="BT41" s="382"/>
      <c r="BU41" s="594"/>
      <c r="BV41" s="595" t="s">
        <v>199</v>
      </c>
      <c r="BW41" s="479"/>
      <c r="BX41" s="479"/>
      <c r="BY41" s="479"/>
      <c r="BZ41" s="479"/>
      <c r="CA41" s="479"/>
      <c r="CB41" s="626"/>
      <c r="CD41" s="593" t="s">
        <v>280</v>
      </c>
      <c r="CE41" s="382"/>
      <c r="CF41" s="382"/>
      <c r="CG41" s="382"/>
      <c r="CH41" s="382"/>
      <c r="CI41" s="382"/>
      <c r="CJ41" s="382"/>
      <c r="CK41" s="382"/>
      <c r="CL41" s="382"/>
      <c r="CM41" s="382"/>
      <c r="CN41" s="382"/>
      <c r="CO41" s="382"/>
      <c r="CP41" s="382"/>
      <c r="CQ41" s="594"/>
      <c r="CR41" s="595" t="s">
        <v>199</v>
      </c>
      <c r="CS41" s="596"/>
      <c r="CT41" s="596"/>
      <c r="CU41" s="596"/>
      <c r="CV41" s="596"/>
      <c r="CW41" s="596"/>
      <c r="CX41" s="596"/>
      <c r="CY41" s="597"/>
      <c r="CZ41" s="598" t="s">
        <v>199</v>
      </c>
      <c r="DA41" s="599"/>
      <c r="DB41" s="599"/>
      <c r="DC41" s="600"/>
      <c r="DD41" s="601" t="s">
        <v>199</v>
      </c>
      <c r="DE41" s="596"/>
      <c r="DF41" s="596"/>
      <c r="DG41" s="596"/>
      <c r="DH41" s="596"/>
      <c r="DI41" s="596"/>
      <c r="DJ41" s="596"/>
      <c r="DK41" s="597"/>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15">
      <c r="AQ42" s="612" t="s">
        <v>428</v>
      </c>
      <c r="AR42" s="613"/>
      <c r="AS42" s="613"/>
      <c r="AT42" s="613"/>
      <c r="AU42" s="613"/>
      <c r="AV42" s="613"/>
      <c r="AW42" s="613"/>
      <c r="AX42" s="613"/>
      <c r="AY42" s="614"/>
      <c r="AZ42" s="576">
        <v>186988</v>
      </c>
      <c r="BA42" s="615"/>
      <c r="BB42" s="615"/>
      <c r="BC42" s="615"/>
      <c r="BD42" s="577"/>
      <c r="BE42" s="577"/>
      <c r="BF42" s="616"/>
      <c r="BG42" s="368"/>
      <c r="BH42" s="369"/>
      <c r="BI42" s="369"/>
      <c r="BJ42" s="369"/>
      <c r="BK42" s="369"/>
      <c r="BL42" s="20"/>
      <c r="BM42" s="574" t="s">
        <v>429</v>
      </c>
      <c r="BN42" s="574"/>
      <c r="BO42" s="574"/>
      <c r="BP42" s="574"/>
      <c r="BQ42" s="574"/>
      <c r="BR42" s="574"/>
      <c r="BS42" s="574"/>
      <c r="BT42" s="574"/>
      <c r="BU42" s="575"/>
      <c r="BV42" s="576">
        <v>433</v>
      </c>
      <c r="BW42" s="615"/>
      <c r="BX42" s="615"/>
      <c r="BY42" s="615"/>
      <c r="BZ42" s="615"/>
      <c r="CA42" s="615"/>
      <c r="CB42" s="617"/>
      <c r="CD42" s="593" t="s">
        <v>272</v>
      </c>
      <c r="CE42" s="382"/>
      <c r="CF42" s="382"/>
      <c r="CG42" s="382"/>
      <c r="CH42" s="382"/>
      <c r="CI42" s="382"/>
      <c r="CJ42" s="382"/>
      <c r="CK42" s="382"/>
      <c r="CL42" s="382"/>
      <c r="CM42" s="382"/>
      <c r="CN42" s="382"/>
      <c r="CO42" s="382"/>
      <c r="CP42" s="382"/>
      <c r="CQ42" s="594"/>
      <c r="CR42" s="595">
        <v>493920</v>
      </c>
      <c r="CS42" s="596"/>
      <c r="CT42" s="596"/>
      <c r="CU42" s="596"/>
      <c r="CV42" s="596"/>
      <c r="CW42" s="596"/>
      <c r="CX42" s="596"/>
      <c r="CY42" s="597"/>
      <c r="CZ42" s="598">
        <v>10.6</v>
      </c>
      <c r="DA42" s="599"/>
      <c r="DB42" s="599"/>
      <c r="DC42" s="600"/>
      <c r="DD42" s="601">
        <v>96998</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15">
      <c r="B43" s="1" t="s">
        <v>48</v>
      </c>
      <c r="CD43" s="593" t="s">
        <v>85</v>
      </c>
      <c r="CE43" s="382"/>
      <c r="CF43" s="382"/>
      <c r="CG43" s="382"/>
      <c r="CH43" s="382"/>
      <c r="CI43" s="382"/>
      <c r="CJ43" s="382"/>
      <c r="CK43" s="382"/>
      <c r="CL43" s="382"/>
      <c r="CM43" s="382"/>
      <c r="CN43" s="382"/>
      <c r="CO43" s="382"/>
      <c r="CP43" s="382"/>
      <c r="CQ43" s="594"/>
      <c r="CR43" s="595">
        <v>14387</v>
      </c>
      <c r="CS43" s="596"/>
      <c r="CT43" s="596"/>
      <c r="CU43" s="596"/>
      <c r="CV43" s="596"/>
      <c r="CW43" s="596"/>
      <c r="CX43" s="596"/>
      <c r="CY43" s="597"/>
      <c r="CZ43" s="598">
        <v>0.3</v>
      </c>
      <c r="DA43" s="599"/>
      <c r="DB43" s="599"/>
      <c r="DC43" s="600"/>
      <c r="DD43" s="601">
        <v>11683</v>
      </c>
      <c r="DE43" s="596"/>
      <c r="DF43" s="596"/>
      <c r="DG43" s="596"/>
      <c r="DH43" s="596"/>
      <c r="DI43" s="596"/>
      <c r="DJ43" s="596"/>
      <c r="DK43" s="597"/>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15">
      <c r="B44" s="610" t="s">
        <v>403</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1"/>
      <c r="CD44" s="373" t="s">
        <v>173</v>
      </c>
      <c r="CE44" s="375"/>
      <c r="CF44" s="593" t="s">
        <v>430</v>
      </c>
      <c r="CG44" s="382"/>
      <c r="CH44" s="382"/>
      <c r="CI44" s="382"/>
      <c r="CJ44" s="382"/>
      <c r="CK44" s="382"/>
      <c r="CL44" s="382"/>
      <c r="CM44" s="382"/>
      <c r="CN44" s="382"/>
      <c r="CO44" s="382"/>
      <c r="CP44" s="382"/>
      <c r="CQ44" s="594"/>
      <c r="CR44" s="595">
        <v>493920</v>
      </c>
      <c r="CS44" s="479"/>
      <c r="CT44" s="479"/>
      <c r="CU44" s="479"/>
      <c r="CV44" s="479"/>
      <c r="CW44" s="479"/>
      <c r="CX44" s="479"/>
      <c r="CY44" s="608"/>
      <c r="CZ44" s="598">
        <v>10.6</v>
      </c>
      <c r="DA44" s="342"/>
      <c r="DB44" s="342"/>
      <c r="DC44" s="609"/>
      <c r="DD44" s="601">
        <v>96998</v>
      </c>
      <c r="DE44" s="479"/>
      <c r="DF44" s="479"/>
      <c r="DG44" s="479"/>
      <c r="DH44" s="479"/>
      <c r="DI44" s="479"/>
      <c r="DJ44" s="479"/>
      <c r="DK44" s="608"/>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15">
      <c r="B45" s="610" t="s">
        <v>259</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610"/>
      <c r="BK45" s="610"/>
      <c r="BL45" s="610"/>
      <c r="BM45" s="610"/>
      <c r="BN45" s="610"/>
      <c r="BO45" s="610"/>
      <c r="BP45" s="610"/>
      <c r="BQ45" s="610"/>
      <c r="BR45" s="610"/>
      <c r="BS45" s="610"/>
      <c r="BT45" s="610"/>
      <c r="BU45" s="610"/>
      <c r="BV45" s="610"/>
      <c r="BW45" s="610"/>
      <c r="BX45" s="610"/>
      <c r="BY45" s="610"/>
      <c r="BZ45" s="610"/>
      <c r="CA45" s="610"/>
      <c r="CB45" s="610"/>
      <c r="CC45" s="611"/>
      <c r="CD45" s="376"/>
      <c r="CE45" s="378"/>
      <c r="CF45" s="593" t="s">
        <v>431</v>
      </c>
      <c r="CG45" s="382"/>
      <c r="CH45" s="382"/>
      <c r="CI45" s="382"/>
      <c r="CJ45" s="382"/>
      <c r="CK45" s="382"/>
      <c r="CL45" s="382"/>
      <c r="CM45" s="382"/>
      <c r="CN45" s="382"/>
      <c r="CO45" s="382"/>
      <c r="CP45" s="382"/>
      <c r="CQ45" s="594"/>
      <c r="CR45" s="595">
        <v>87812</v>
      </c>
      <c r="CS45" s="596"/>
      <c r="CT45" s="596"/>
      <c r="CU45" s="596"/>
      <c r="CV45" s="596"/>
      <c r="CW45" s="596"/>
      <c r="CX45" s="596"/>
      <c r="CY45" s="597"/>
      <c r="CZ45" s="598">
        <v>1.9</v>
      </c>
      <c r="DA45" s="599"/>
      <c r="DB45" s="599"/>
      <c r="DC45" s="600"/>
      <c r="DD45" s="601">
        <v>9799</v>
      </c>
      <c r="DE45" s="596"/>
      <c r="DF45" s="596"/>
      <c r="DG45" s="596"/>
      <c r="DH45" s="596"/>
      <c r="DI45" s="596"/>
      <c r="DJ45" s="596"/>
      <c r="DK45" s="597"/>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15">
      <c r="B46" s="41"/>
      <c r="CD46" s="376"/>
      <c r="CE46" s="378"/>
      <c r="CF46" s="593" t="s">
        <v>432</v>
      </c>
      <c r="CG46" s="382"/>
      <c r="CH46" s="382"/>
      <c r="CI46" s="382"/>
      <c r="CJ46" s="382"/>
      <c r="CK46" s="382"/>
      <c r="CL46" s="382"/>
      <c r="CM46" s="382"/>
      <c r="CN46" s="382"/>
      <c r="CO46" s="382"/>
      <c r="CP46" s="382"/>
      <c r="CQ46" s="594"/>
      <c r="CR46" s="595">
        <v>406108</v>
      </c>
      <c r="CS46" s="479"/>
      <c r="CT46" s="479"/>
      <c r="CU46" s="479"/>
      <c r="CV46" s="479"/>
      <c r="CW46" s="479"/>
      <c r="CX46" s="479"/>
      <c r="CY46" s="608"/>
      <c r="CZ46" s="598">
        <v>8.6999999999999993</v>
      </c>
      <c r="DA46" s="342"/>
      <c r="DB46" s="342"/>
      <c r="DC46" s="609"/>
      <c r="DD46" s="601">
        <v>87199</v>
      </c>
      <c r="DE46" s="479"/>
      <c r="DF46" s="479"/>
      <c r="DG46" s="479"/>
      <c r="DH46" s="479"/>
      <c r="DI46" s="479"/>
      <c r="DJ46" s="479"/>
      <c r="DK46" s="608"/>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15">
      <c r="B47" s="41"/>
      <c r="CD47" s="376"/>
      <c r="CE47" s="378"/>
      <c r="CF47" s="593" t="s">
        <v>140</v>
      </c>
      <c r="CG47" s="382"/>
      <c r="CH47" s="382"/>
      <c r="CI47" s="382"/>
      <c r="CJ47" s="382"/>
      <c r="CK47" s="382"/>
      <c r="CL47" s="382"/>
      <c r="CM47" s="382"/>
      <c r="CN47" s="382"/>
      <c r="CO47" s="382"/>
      <c r="CP47" s="382"/>
      <c r="CQ47" s="594"/>
      <c r="CR47" s="595" t="s">
        <v>199</v>
      </c>
      <c r="CS47" s="596"/>
      <c r="CT47" s="596"/>
      <c r="CU47" s="596"/>
      <c r="CV47" s="596"/>
      <c r="CW47" s="596"/>
      <c r="CX47" s="596"/>
      <c r="CY47" s="597"/>
      <c r="CZ47" s="598" t="s">
        <v>199</v>
      </c>
      <c r="DA47" s="599"/>
      <c r="DB47" s="599"/>
      <c r="DC47" s="600"/>
      <c r="DD47" s="601" t="s">
        <v>199</v>
      </c>
      <c r="DE47" s="596"/>
      <c r="DF47" s="596"/>
      <c r="DG47" s="596"/>
      <c r="DH47" s="596"/>
      <c r="DI47" s="596"/>
      <c r="DJ47" s="596"/>
      <c r="DK47" s="597"/>
      <c r="DL47" s="602"/>
      <c r="DM47" s="603"/>
      <c r="DN47" s="603"/>
      <c r="DO47" s="603"/>
      <c r="DP47" s="603"/>
      <c r="DQ47" s="603"/>
      <c r="DR47" s="603"/>
      <c r="DS47" s="603"/>
      <c r="DT47" s="603"/>
      <c r="DU47" s="603"/>
      <c r="DV47" s="604"/>
      <c r="DW47" s="605"/>
      <c r="DX47" s="606"/>
      <c r="DY47" s="606"/>
      <c r="DZ47" s="606"/>
      <c r="EA47" s="606"/>
      <c r="EB47" s="606"/>
      <c r="EC47" s="607"/>
    </row>
    <row r="48" spans="2:133" ht="13.5" x14ac:dyDescent="0.15">
      <c r="B48" s="41"/>
      <c r="CD48" s="379"/>
      <c r="CE48" s="381"/>
      <c r="CF48" s="593" t="s">
        <v>433</v>
      </c>
      <c r="CG48" s="382"/>
      <c r="CH48" s="382"/>
      <c r="CI48" s="382"/>
      <c r="CJ48" s="382"/>
      <c r="CK48" s="382"/>
      <c r="CL48" s="382"/>
      <c r="CM48" s="382"/>
      <c r="CN48" s="382"/>
      <c r="CO48" s="382"/>
      <c r="CP48" s="382"/>
      <c r="CQ48" s="594"/>
      <c r="CR48" s="595" t="s">
        <v>199</v>
      </c>
      <c r="CS48" s="479"/>
      <c r="CT48" s="479"/>
      <c r="CU48" s="479"/>
      <c r="CV48" s="479"/>
      <c r="CW48" s="479"/>
      <c r="CX48" s="479"/>
      <c r="CY48" s="608"/>
      <c r="CZ48" s="598" t="s">
        <v>199</v>
      </c>
      <c r="DA48" s="342"/>
      <c r="DB48" s="342"/>
      <c r="DC48" s="609"/>
      <c r="DD48" s="601" t="s">
        <v>199</v>
      </c>
      <c r="DE48" s="479"/>
      <c r="DF48" s="479"/>
      <c r="DG48" s="479"/>
      <c r="DH48" s="479"/>
      <c r="DI48" s="479"/>
      <c r="DJ48" s="479"/>
      <c r="DK48" s="608"/>
      <c r="DL48" s="602"/>
      <c r="DM48" s="603"/>
      <c r="DN48" s="603"/>
      <c r="DO48" s="603"/>
      <c r="DP48" s="603"/>
      <c r="DQ48" s="603"/>
      <c r="DR48" s="603"/>
      <c r="DS48" s="603"/>
      <c r="DT48" s="603"/>
      <c r="DU48" s="603"/>
      <c r="DV48" s="604"/>
      <c r="DW48" s="605"/>
      <c r="DX48" s="606"/>
      <c r="DY48" s="606"/>
      <c r="DZ48" s="606"/>
      <c r="EA48" s="606"/>
      <c r="EB48" s="606"/>
      <c r="EC48" s="607"/>
    </row>
    <row r="49" spans="2:133" ht="11.25" customHeight="1" x14ac:dyDescent="0.15">
      <c r="B49" s="41"/>
      <c r="CD49" s="573" t="s">
        <v>192</v>
      </c>
      <c r="CE49" s="574"/>
      <c r="CF49" s="574"/>
      <c r="CG49" s="574"/>
      <c r="CH49" s="574"/>
      <c r="CI49" s="574"/>
      <c r="CJ49" s="574"/>
      <c r="CK49" s="574"/>
      <c r="CL49" s="574"/>
      <c r="CM49" s="574"/>
      <c r="CN49" s="574"/>
      <c r="CO49" s="574"/>
      <c r="CP49" s="574"/>
      <c r="CQ49" s="575"/>
      <c r="CR49" s="576">
        <v>4656580</v>
      </c>
      <c r="CS49" s="577"/>
      <c r="CT49" s="577"/>
      <c r="CU49" s="577"/>
      <c r="CV49" s="577"/>
      <c r="CW49" s="577"/>
      <c r="CX49" s="577"/>
      <c r="CY49" s="578"/>
      <c r="CZ49" s="579">
        <v>100</v>
      </c>
      <c r="DA49" s="580"/>
      <c r="DB49" s="580"/>
      <c r="DC49" s="581"/>
      <c r="DD49" s="582">
        <v>2953918</v>
      </c>
      <c r="DE49" s="577"/>
      <c r="DF49" s="577"/>
      <c r="DG49" s="577"/>
      <c r="DH49" s="577"/>
      <c r="DI49" s="577"/>
      <c r="DJ49" s="577"/>
      <c r="DK49" s="578"/>
      <c r="DL49" s="583"/>
      <c r="DM49" s="584"/>
      <c r="DN49" s="584"/>
      <c r="DO49" s="584"/>
      <c r="DP49" s="584"/>
      <c r="DQ49" s="584"/>
      <c r="DR49" s="584"/>
      <c r="DS49" s="584"/>
      <c r="DT49" s="584"/>
      <c r="DU49" s="584"/>
      <c r="DV49" s="585"/>
      <c r="DW49" s="586"/>
      <c r="DX49" s="587"/>
      <c r="DY49" s="587"/>
      <c r="DZ49" s="587"/>
      <c r="EA49" s="587"/>
      <c r="EB49" s="587"/>
      <c r="EC49" s="588"/>
    </row>
  </sheetData>
  <sheetProtection algorithmName="SHA-512" hashValue="5S4b88x7Qr27WE8U2AauJezjwULr/UVjqFtN9pxu8F26aWGcP0aPsligA21v+MbW6HOweREqHwJ7Ua/aTpRbvA==" saltValue="yQ/VAperWus50OjVMGc0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3" t="s">
        <v>293</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4" t="s">
        <v>297</v>
      </c>
      <c r="DK2" s="995"/>
      <c r="DL2" s="995"/>
      <c r="DM2" s="995"/>
      <c r="DN2" s="995"/>
      <c r="DO2" s="996"/>
      <c r="DP2" s="50"/>
      <c r="DQ2" s="994" t="s">
        <v>298</v>
      </c>
      <c r="DR2" s="995"/>
      <c r="DS2" s="995"/>
      <c r="DT2" s="995"/>
      <c r="DU2" s="995"/>
      <c r="DV2" s="995"/>
      <c r="DW2" s="995"/>
      <c r="DX2" s="995"/>
      <c r="DY2" s="995"/>
      <c r="DZ2" s="996"/>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4" t="s">
        <v>434</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984"/>
      <c r="AM4" s="984"/>
      <c r="AN4" s="984"/>
      <c r="AO4" s="984"/>
      <c r="AP4" s="984"/>
      <c r="AQ4" s="984"/>
      <c r="AR4" s="984"/>
      <c r="AS4" s="984"/>
      <c r="AT4" s="984"/>
      <c r="AU4" s="984"/>
      <c r="AV4" s="984"/>
      <c r="AW4" s="984"/>
      <c r="AX4" s="984"/>
      <c r="AY4" s="984"/>
      <c r="AZ4" s="56"/>
      <c r="BA4" s="56"/>
      <c r="BB4" s="56"/>
      <c r="BC4" s="56"/>
      <c r="BD4" s="56"/>
      <c r="BE4" s="67"/>
      <c r="BF4" s="67"/>
      <c r="BG4" s="67"/>
      <c r="BH4" s="67"/>
      <c r="BI4" s="67"/>
      <c r="BJ4" s="67"/>
      <c r="BK4" s="67"/>
      <c r="BL4" s="67"/>
      <c r="BM4" s="67"/>
      <c r="BN4" s="67"/>
      <c r="BO4" s="67"/>
      <c r="BP4" s="67"/>
      <c r="BQ4" s="766" t="s">
        <v>435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67"/>
    </row>
    <row r="5" spans="1:131" s="47" customFormat="1" ht="26.25" customHeight="1" x14ac:dyDescent="0.15">
      <c r="A5" s="682" t="s">
        <v>436</v>
      </c>
      <c r="B5" s="683"/>
      <c r="C5" s="683"/>
      <c r="D5" s="683"/>
      <c r="E5" s="683"/>
      <c r="F5" s="683"/>
      <c r="G5" s="683"/>
      <c r="H5" s="683"/>
      <c r="I5" s="683"/>
      <c r="J5" s="683"/>
      <c r="K5" s="683"/>
      <c r="L5" s="683"/>
      <c r="M5" s="683"/>
      <c r="N5" s="683"/>
      <c r="O5" s="683"/>
      <c r="P5" s="684"/>
      <c r="Q5" s="674" t="s">
        <v>179</v>
      </c>
      <c r="R5" s="675"/>
      <c r="S5" s="675"/>
      <c r="T5" s="675"/>
      <c r="U5" s="676"/>
      <c r="V5" s="674" t="s">
        <v>437</v>
      </c>
      <c r="W5" s="675"/>
      <c r="X5" s="675"/>
      <c r="Y5" s="675"/>
      <c r="Z5" s="676"/>
      <c r="AA5" s="674" t="s">
        <v>438</v>
      </c>
      <c r="AB5" s="675"/>
      <c r="AC5" s="675"/>
      <c r="AD5" s="675"/>
      <c r="AE5" s="675"/>
      <c r="AF5" s="716" t="s">
        <v>176</v>
      </c>
      <c r="AG5" s="675"/>
      <c r="AH5" s="675"/>
      <c r="AI5" s="675"/>
      <c r="AJ5" s="680"/>
      <c r="AK5" s="675" t="s">
        <v>439</v>
      </c>
      <c r="AL5" s="675"/>
      <c r="AM5" s="675"/>
      <c r="AN5" s="675"/>
      <c r="AO5" s="676"/>
      <c r="AP5" s="674" t="s">
        <v>440</v>
      </c>
      <c r="AQ5" s="675"/>
      <c r="AR5" s="675"/>
      <c r="AS5" s="675"/>
      <c r="AT5" s="676"/>
      <c r="AU5" s="674" t="s">
        <v>443</v>
      </c>
      <c r="AV5" s="675"/>
      <c r="AW5" s="675"/>
      <c r="AX5" s="675"/>
      <c r="AY5" s="680"/>
      <c r="AZ5" s="56"/>
      <c r="BA5" s="56"/>
      <c r="BB5" s="56"/>
      <c r="BC5" s="56"/>
      <c r="BD5" s="56"/>
      <c r="BE5" s="67"/>
      <c r="BF5" s="67"/>
      <c r="BG5" s="67"/>
      <c r="BH5" s="67"/>
      <c r="BI5" s="67"/>
      <c r="BJ5" s="67"/>
      <c r="BK5" s="67"/>
      <c r="BL5" s="67"/>
      <c r="BM5" s="67"/>
      <c r="BN5" s="67"/>
      <c r="BO5" s="67"/>
      <c r="BP5" s="67"/>
      <c r="BQ5" s="682" t="s">
        <v>444</v>
      </c>
      <c r="BR5" s="683"/>
      <c r="BS5" s="683"/>
      <c r="BT5" s="683"/>
      <c r="BU5" s="683"/>
      <c r="BV5" s="683"/>
      <c r="BW5" s="683"/>
      <c r="BX5" s="683"/>
      <c r="BY5" s="683"/>
      <c r="BZ5" s="683"/>
      <c r="CA5" s="683"/>
      <c r="CB5" s="683"/>
      <c r="CC5" s="683"/>
      <c r="CD5" s="683"/>
      <c r="CE5" s="683"/>
      <c r="CF5" s="683"/>
      <c r="CG5" s="684"/>
      <c r="CH5" s="674" t="s">
        <v>363</v>
      </c>
      <c r="CI5" s="675"/>
      <c r="CJ5" s="675"/>
      <c r="CK5" s="675"/>
      <c r="CL5" s="676"/>
      <c r="CM5" s="674" t="s">
        <v>318</v>
      </c>
      <c r="CN5" s="675"/>
      <c r="CO5" s="675"/>
      <c r="CP5" s="675"/>
      <c r="CQ5" s="676"/>
      <c r="CR5" s="674" t="s">
        <v>238</v>
      </c>
      <c r="CS5" s="675"/>
      <c r="CT5" s="675"/>
      <c r="CU5" s="675"/>
      <c r="CV5" s="676"/>
      <c r="CW5" s="674" t="s">
        <v>50</v>
      </c>
      <c r="CX5" s="675"/>
      <c r="CY5" s="675"/>
      <c r="CZ5" s="675"/>
      <c r="DA5" s="676"/>
      <c r="DB5" s="674" t="s">
        <v>407</v>
      </c>
      <c r="DC5" s="675"/>
      <c r="DD5" s="675"/>
      <c r="DE5" s="675"/>
      <c r="DF5" s="676"/>
      <c r="DG5" s="1006" t="s">
        <v>235</v>
      </c>
      <c r="DH5" s="1007"/>
      <c r="DI5" s="1007"/>
      <c r="DJ5" s="1007"/>
      <c r="DK5" s="1008"/>
      <c r="DL5" s="1006" t="s">
        <v>445</v>
      </c>
      <c r="DM5" s="1007"/>
      <c r="DN5" s="1007"/>
      <c r="DO5" s="1007"/>
      <c r="DP5" s="1008"/>
      <c r="DQ5" s="674" t="s">
        <v>446</v>
      </c>
      <c r="DR5" s="675"/>
      <c r="DS5" s="675"/>
      <c r="DT5" s="675"/>
      <c r="DU5" s="676"/>
      <c r="DV5" s="674" t="s">
        <v>443</v>
      </c>
      <c r="DW5" s="675"/>
      <c r="DX5" s="675"/>
      <c r="DY5" s="675"/>
      <c r="DZ5" s="680"/>
      <c r="EA5" s="67"/>
    </row>
    <row r="6" spans="1:131" s="47" customFormat="1" ht="26.25" customHeight="1" x14ac:dyDescent="0.15">
      <c r="A6" s="685"/>
      <c r="B6" s="686"/>
      <c r="C6" s="686"/>
      <c r="D6" s="686"/>
      <c r="E6" s="686"/>
      <c r="F6" s="686"/>
      <c r="G6" s="686"/>
      <c r="H6" s="686"/>
      <c r="I6" s="686"/>
      <c r="J6" s="686"/>
      <c r="K6" s="686"/>
      <c r="L6" s="686"/>
      <c r="M6" s="686"/>
      <c r="N6" s="686"/>
      <c r="O6" s="686"/>
      <c r="P6" s="687"/>
      <c r="Q6" s="677"/>
      <c r="R6" s="678"/>
      <c r="S6" s="678"/>
      <c r="T6" s="678"/>
      <c r="U6" s="679"/>
      <c r="V6" s="677"/>
      <c r="W6" s="678"/>
      <c r="X6" s="678"/>
      <c r="Y6" s="678"/>
      <c r="Z6" s="679"/>
      <c r="AA6" s="677"/>
      <c r="AB6" s="678"/>
      <c r="AC6" s="678"/>
      <c r="AD6" s="678"/>
      <c r="AE6" s="678"/>
      <c r="AF6" s="717"/>
      <c r="AG6" s="678"/>
      <c r="AH6" s="678"/>
      <c r="AI6" s="678"/>
      <c r="AJ6" s="681"/>
      <c r="AK6" s="678"/>
      <c r="AL6" s="678"/>
      <c r="AM6" s="678"/>
      <c r="AN6" s="678"/>
      <c r="AO6" s="679"/>
      <c r="AP6" s="677"/>
      <c r="AQ6" s="678"/>
      <c r="AR6" s="678"/>
      <c r="AS6" s="678"/>
      <c r="AT6" s="679"/>
      <c r="AU6" s="677"/>
      <c r="AV6" s="678"/>
      <c r="AW6" s="678"/>
      <c r="AX6" s="678"/>
      <c r="AY6" s="681"/>
      <c r="AZ6" s="56"/>
      <c r="BA6" s="56"/>
      <c r="BB6" s="56"/>
      <c r="BC6" s="56"/>
      <c r="BD6" s="56"/>
      <c r="BE6" s="67"/>
      <c r="BF6" s="67"/>
      <c r="BG6" s="67"/>
      <c r="BH6" s="67"/>
      <c r="BI6" s="67"/>
      <c r="BJ6" s="67"/>
      <c r="BK6" s="67"/>
      <c r="BL6" s="67"/>
      <c r="BM6" s="67"/>
      <c r="BN6" s="67"/>
      <c r="BO6" s="67"/>
      <c r="BP6" s="67"/>
      <c r="BQ6" s="685"/>
      <c r="BR6" s="686"/>
      <c r="BS6" s="686"/>
      <c r="BT6" s="686"/>
      <c r="BU6" s="686"/>
      <c r="BV6" s="686"/>
      <c r="BW6" s="686"/>
      <c r="BX6" s="686"/>
      <c r="BY6" s="686"/>
      <c r="BZ6" s="686"/>
      <c r="CA6" s="686"/>
      <c r="CB6" s="686"/>
      <c r="CC6" s="686"/>
      <c r="CD6" s="686"/>
      <c r="CE6" s="686"/>
      <c r="CF6" s="686"/>
      <c r="CG6" s="687"/>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1009"/>
      <c r="DH6" s="1010"/>
      <c r="DI6" s="1010"/>
      <c r="DJ6" s="1010"/>
      <c r="DK6" s="1011"/>
      <c r="DL6" s="1009"/>
      <c r="DM6" s="1010"/>
      <c r="DN6" s="1010"/>
      <c r="DO6" s="1010"/>
      <c r="DP6" s="1011"/>
      <c r="DQ6" s="677"/>
      <c r="DR6" s="678"/>
      <c r="DS6" s="678"/>
      <c r="DT6" s="678"/>
      <c r="DU6" s="679"/>
      <c r="DV6" s="677"/>
      <c r="DW6" s="678"/>
      <c r="DX6" s="678"/>
      <c r="DY6" s="678"/>
      <c r="DZ6" s="681"/>
      <c r="EA6" s="67"/>
    </row>
    <row r="7" spans="1:131" s="47" customFormat="1" ht="26.25" customHeight="1" x14ac:dyDescent="0.15">
      <c r="A7" s="51">
        <v>1</v>
      </c>
      <c r="B7" s="947" t="s">
        <v>448</v>
      </c>
      <c r="C7" s="948"/>
      <c r="D7" s="948"/>
      <c r="E7" s="948"/>
      <c r="F7" s="948"/>
      <c r="G7" s="948"/>
      <c r="H7" s="948"/>
      <c r="I7" s="948"/>
      <c r="J7" s="948"/>
      <c r="K7" s="948"/>
      <c r="L7" s="948"/>
      <c r="M7" s="948"/>
      <c r="N7" s="948"/>
      <c r="O7" s="948"/>
      <c r="P7" s="949"/>
      <c r="Q7" s="950">
        <v>4786</v>
      </c>
      <c r="R7" s="951"/>
      <c r="S7" s="951"/>
      <c r="T7" s="951"/>
      <c r="U7" s="951"/>
      <c r="V7" s="951">
        <v>4657</v>
      </c>
      <c r="W7" s="951"/>
      <c r="X7" s="951"/>
      <c r="Y7" s="951"/>
      <c r="Z7" s="951"/>
      <c r="AA7" s="951">
        <v>129</v>
      </c>
      <c r="AB7" s="951"/>
      <c r="AC7" s="951"/>
      <c r="AD7" s="951"/>
      <c r="AE7" s="997"/>
      <c r="AF7" s="998">
        <v>118</v>
      </c>
      <c r="AG7" s="999"/>
      <c r="AH7" s="999"/>
      <c r="AI7" s="999"/>
      <c r="AJ7" s="1000"/>
      <c r="AK7" s="1001">
        <v>133</v>
      </c>
      <c r="AL7" s="951"/>
      <c r="AM7" s="951"/>
      <c r="AN7" s="951"/>
      <c r="AO7" s="951"/>
      <c r="AP7" s="951">
        <v>3706</v>
      </c>
      <c r="AQ7" s="951"/>
      <c r="AR7" s="951"/>
      <c r="AS7" s="951"/>
      <c r="AT7" s="951"/>
      <c r="AU7" s="952"/>
      <c r="AV7" s="952"/>
      <c r="AW7" s="952"/>
      <c r="AX7" s="952"/>
      <c r="AY7" s="953"/>
      <c r="AZ7" s="56"/>
      <c r="BA7" s="56"/>
      <c r="BB7" s="56"/>
      <c r="BC7" s="56"/>
      <c r="BD7" s="56"/>
      <c r="BE7" s="67"/>
      <c r="BF7" s="67"/>
      <c r="BG7" s="67"/>
      <c r="BH7" s="67"/>
      <c r="BI7" s="67"/>
      <c r="BJ7" s="67"/>
      <c r="BK7" s="67"/>
      <c r="BL7" s="67"/>
      <c r="BM7" s="67"/>
      <c r="BN7" s="67"/>
      <c r="BO7" s="67"/>
      <c r="BP7" s="67"/>
      <c r="BQ7" s="51">
        <v>1</v>
      </c>
      <c r="BR7" s="71"/>
      <c r="BS7" s="947" t="s">
        <v>60</v>
      </c>
      <c r="BT7" s="948"/>
      <c r="BU7" s="948"/>
      <c r="BV7" s="948"/>
      <c r="BW7" s="948"/>
      <c r="BX7" s="948"/>
      <c r="BY7" s="948"/>
      <c r="BZ7" s="948"/>
      <c r="CA7" s="948"/>
      <c r="CB7" s="948"/>
      <c r="CC7" s="948"/>
      <c r="CD7" s="948"/>
      <c r="CE7" s="948"/>
      <c r="CF7" s="948"/>
      <c r="CG7" s="949"/>
      <c r="CH7" s="1002">
        <v>12</v>
      </c>
      <c r="CI7" s="1003"/>
      <c r="CJ7" s="1003"/>
      <c r="CK7" s="1003"/>
      <c r="CL7" s="1004"/>
      <c r="CM7" s="1002">
        <v>45</v>
      </c>
      <c r="CN7" s="1003"/>
      <c r="CO7" s="1003"/>
      <c r="CP7" s="1003"/>
      <c r="CQ7" s="1004"/>
      <c r="CR7" s="1002">
        <v>10</v>
      </c>
      <c r="CS7" s="1003"/>
      <c r="CT7" s="1003"/>
      <c r="CU7" s="1003"/>
      <c r="CV7" s="1004"/>
      <c r="CW7" s="1002" t="s">
        <v>199</v>
      </c>
      <c r="CX7" s="1003"/>
      <c r="CY7" s="1003"/>
      <c r="CZ7" s="1003"/>
      <c r="DA7" s="1004"/>
      <c r="DB7" s="1002" t="s">
        <v>199</v>
      </c>
      <c r="DC7" s="1003"/>
      <c r="DD7" s="1003"/>
      <c r="DE7" s="1003"/>
      <c r="DF7" s="1004"/>
      <c r="DG7" s="1002" t="s">
        <v>199</v>
      </c>
      <c r="DH7" s="1003"/>
      <c r="DI7" s="1003"/>
      <c r="DJ7" s="1003"/>
      <c r="DK7" s="1004"/>
      <c r="DL7" s="1002" t="s">
        <v>199</v>
      </c>
      <c r="DM7" s="1003"/>
      <c r="DN7" s="1003"/>
      <c r="DO7" s="1003"/>
      <c r="DP7" s="1004"/>
      <c r="DQ7" s="1002" t="s">
        <v>199</v>
      </c>
      <c r="DR7" s="1003"/>
      <c r="DS7" s="1003"/>
      <c r="DT7" s="1003"/>
      <c r="DU7" s="1004"/>
      <c r="DV7" s="947"/>
      <c r="DW7" s="948"/>
      <c r="DX7" s="948"/>
      <c r="DY7" s="948"/>
      <c r="DZ7" s="1005"/>
      <c r="EA7" s="67"/>
    </row>
    <row r="8" spans="1:131" s="47" customFormat="1" ht="26.25" customHeight="1" x14ac:dyDescent="0.15">
      <c r="A8" s="52">
        <v>2</v>
      </c>
      <c r="B8" s="936"/>
      <c r="C8" s="937"/>
      <c r="D8" s="937"/>
      <c r="E8" s="937"/>
      <c r="F8" s="937"/>
      <c r="G8" s="937"/>
      <c r="H8" s="937"/>
      <c r="I8" s="937"/>
      <c r="J8" s="937"/>
      <c r="K8" s="937"/>
      <c r="L8" s="937"/>
      <c r="M8" s="937"/>
      <c r="N8" s="937"/>
      <c r="O8" s="937"/>
      <c r="P8" s="938"/>
      <c r="Q8" s="939"/>
      <c r="R8" s="940"/>
      <c r="S8" s="940"/>
      <c r="T8" s="940"/>
      <c r="U8" s="940"/>
      <c r="V8" s="940"/>
      <c r="W8" s="940"/>
      <c r="X8" s="940"/>
      <c r="Y8" s="940"/>
      <c r="Z8" s="940"/>
      <c r="AA8" s="940"/>
      <c r="AB8" s="940"/>
      <c r="AC8" s="940"/>
      <c r="AD8" s="940"/>
      <c r="AE8" s="946"/>
      <c r="AF8" s="966"/>
      <c r="AG8" s="944"/>
      <c r="AH8" s="944"/>
      <c r="AI8" s="944"/>
      <c r="AJ8" s="967"/>
      <c r="AK8" s="945"/>
      <c r="AL8" s="940"/>
      <c r="AM8" s="940"/>
      <c r="AN8" s="940"/>
      <c r="AO8" s="940"/>
      <c r="AP8" s="940"/>
      <c r="AQ8" s="940"/>
      <c r="AR8" s="940"/>
      <c r="AS8" s="940"/>
      <c r="AT8" s="940"/>
      <c r="AU8" s="941"/>
      <c r="AV8" s="941"/>
      <c r="AW8" s="941"/>
      <c r="AX8" s="941"/>
      <c r="AY8" s="942"/>
      <c r="AZ8" s="56"/>
      <c r="BA8" s="56"/>
      <c r="BB8" s="56"/>
      <c r="BC8" s="56"/>
      <c r="BD8" s="56"/>
      <c r="BE8" s="67"/>
      <c r="BF8" s="67"/>
      <c r="BG8" s="67"/>
      <c r="BH8" s="67"/>
      <c r="BI8" s="67"/>
      <c r="BJ8" s="67"/>
      <c r="BK8" s="67"/>
      <c r="BL8" s="67"/>
      <c r="BM8" s="67"/>
      <c r="BN8" s="67"/>
      <c r="BO8" s="67"/>
      <c r="BP8" s="67"/>
      <c r="BQ8" s="52">
        <v>2</v>
      </c>
      <c r="BR8" s="72"/>
      <c r="BS8" s="936"/>
      <c r="BT8" s="937"/>
      <c r="BU8" s="937"/>
      <c r="BV8" s="937"/>
      <c r="BW8" s="937"/>
      <c r="BX8" s="937"/>
      <c r="BY8" s="937"/>
      <c r="BZ8" s="937"/>
      <c r="CA8" s="937"/>
      <c r="CB8" s="937"/>
      <c r="CC8" s="937"/>
      <c r="CD8" s="937"/>
      <c r="CE8" s="937"/>
      <c r="CF8" s="937"/>
      <c r="CG8" s="938"/>
      <c r="CH8" s="943"/>
      <c r="CI8" s="944"/>
      <c r="CJ8" s="944"/>
      <c r="CK8" s="944"/>
      <c r="CL8" s="954"/>
      <c r="CM8" s="943"/>
      <c r="CN8" s="944"/>
      <c r="CO8" s="944"/>
      <c r="CP8" s="944"/>
      <c r="CQ8" s="954"/>
      <c r="CR8" s="943"/>
      <c r="CS8" s="944"/>
      <c r="CT8" s="944"/>
      <c r="CU8" s="944"/>
      <c r="CV8" s="954"/>
      <c r="CW8" s="943"/>
      <c r="CX8" s="944"/>
      <c r="CY8" s="944"/>
      <c r="CZ8" s="944"/>
      <c r="DA8" s="954"/>
      <c r="DB8" s="943"/>
      <c r="DC8" s="944"/>
      <c r="DD8" s="944"/>
      <c r="DE8" s="944"/>
      <c r="DF8" s="954"/>
      <c r="DG8" s="943"/>
      <c r="DH8" s="944"/>
      <c r="DI8" s="944"/>
      <c r="DJ8" s="944"/>
      <c r="DK8" s="954"/>
      <c r="DL8" s="943"/>
      <c r="DM8" s="944"/>
      <c r="DN8" s="944"/>
      <c r="DO8" s="944"/>
      <c r="DP8" s="954"/>
      <c r="DQ8" s="943"/>
      <c r="DR8" s="944"/>
      <c r="DS8" s="944"/>
      <c r="DT8" s="944"/>
      <c r="DU8" s="954"/>
      <c r="DV8" s="936"/>
      <c r="DW8" s="937"/>
      <c r="DX8" s="937"/>
      <c r="DY8" s="937"/>
      <c r="DZ8" s="955"/>
      <c r="EA8" s="67"/>
    </row>
    <row r="9" spans="1:131" s="47" customFormat="1" ht="26.25" customHeight="1" x14ac:dyDescent="0.15">
      <c r="A9" s="52">
        <v>3</v>
      </c>
      <c r="B9" s="936"/>
      <c r="C9" s="937"/>
      <c r="D9" s="937"/>
      <c r="E9" s="937"/>
      <c r="F9" s="937"/>
      <c r="G9" s="937"/>
      <c r="H9" s="937"/>
      <c r="I9" s="937"/>
      <c r="J9" s="937"/>
      <c r="K9" s="937"/>
      <c r="L9" s="937"/>
      <c r="M9" s="937"/>
      <c r="N9" s="937"/>
      <c r="O9" s="937"/>
      <c r="P9" s="938"/>
      <c r="Q9" s="939"/>
      <c r="R9" s="940"/>
      <c r="S9" s="940"/>
      <c r="T9" s="940"/>
      <c r="U9" s="940"/>
      <c r="V9" s="940"/>
      <c r="W9" s="940"/>
      <c r="X9" s="940"/>
      <c r="Y9" s="940"/>
      <c r="Z9" s="940"/>
      <c r="AA9" s="940"/>
      <c r="AB9" s="940"/>
      <c r="AC9" s="940"/>
      <c r="AD9" s="940"/>
      <c r="AE9" s="946"/>
      <c r="AF9" s="966"/>
      <c r="AG9" s="944"/>
      <c r="AH9" s="944"/>
      <c r="AI9" s="944"/>
      <c r="AJ9" s="967"/>
      <c r="AK9" s="945"/>
      <c r="AL9" s="940"/>
      <c r="AM9" s="940"/>
      <c r="AN9" s="940"/>
      <c r="AO9" s="940"/>
      <c r="AP9" s="940"/>
      <c r="AQ9" s="940"/>
      <c r="AR9" s="940"/>
      <c r="AS9" s="940"/>
      <c r="AT9" s="940"/>
      <c r="AU9" s="941"/>
      <c r="AV9" s="941"/>
      <c r="AW9" s="941"/>
      <c r="AX9" s="941"/>
      <c r="AY9" s="942"/>
      <c r="AZ9" s="56"/>
      <c r="BA9" s="56"/>
      <c r="BB9" s="56"/>
      <c r="BC9" s="56"/>
      <c r="BD9" s="56"/>
      <c r="BE9" s="67"/>
      <c r="BF9" s="67"/>
      <c r="BG9" s="67"/>
      <c r="BH9" s="67"/>
      <c r="BI9" s="67"/>
      <c r="BJ9" s="67"/>
      <c r="BK9" s="67"/>
      <c r="BL9" s="67"/>
      <c r="BM9" s="67"/>
      <c r="BN9" s="67"/>
      <c r="BO9" s="67"/>
      <c r="BP9" s="67"/>
      <c r="BQ9" s="52">
        <v>3</v>
      </c>
      <c r="BR9" s="72"/>
      <c r="BS9" s="936"/>
      <c r="BT9" s="937"/>
      <c r="BU9" s="937"/>
      <c r="BV9" s="937"/>
      <c r="BW9" s="937"/>
      <c r="BX9" s="937"/>
      <c r="BY9" s="937"/>
      <c r="BZ9" s="937"/>
      <c r="CA9" s="937"/>
      <c r="CB9" s="937"/>
      <c r="CC9" s="937"/>
      <c r="CD9" s="937"/>
      <c r="CE9" s="937"/>
      <c r="CF9" s="937"/>
      <c r="CG9" s="938"/>
      <c r="CH9" s="943"/>
      <c r="CI9" s="944"/>
      <c r="CJ9" s="944"/>
      <c r="CK9" s="944"/>
      <c r="CL9" s="954"/>
      <c r="CM9" s="943"/>
      <c r="CN9" s="944"/>
      <c r="CO9" s="944"/>
      <c r="CP9" s="944"/>
      <c r="CQ9" s="954"/>
      <c r="CR9" s="943"/>
      <c r="CS9" s="944"/>
      <c r="CT9" s="944"/>
      <c r="CU9" s="944"/>
      <c r="CV9" s="954"/>
      <c r="CW9" s="943"/>
      <c r="CX9" s="944"/>
      <c r="CY9" s="944"/>
      <c r="CZ9" s="944"/>
      <c r="DA9" s="954"/>
      <c r="DB9" s="943"/>
      <c r="DC9" s="944"/>
      <c r="DD9" s="944"/>
      <c r="DE9" s="944"/>
      <c r="DF9" s="954"/>
      <c r="DG9" s="943"/>
      <c r="DH9" s="944"/>
      <c r="DI9" s="944"/>
      <c r="DJ9" s="944"/>
      <c r="DK9" s="954"/>
      <c r="DL9" s="943"/>
      <c r="DM9" s="944"/>
      <c r="DN9" s="944"/>
      <c r="DO9" s="944"/>
      <c r="DP9" s="954"/>
      <c r="DQ9" s="943"/>
      <c r="DR9" s="944"/>
      <c r="DS9" s="944"/>
      <c r="DT9" s="944"/>
      <c r="DU9" s="954"/>
      <c r="DV9" s="936"/>
      <c r="DW9" s="937"/>
      <c r="DX9" s="937"/>
      <c r="DY9" s="937"/>
      <c r="DZ9" s="955"/>
      <c r="EA9" s="67"/>
    </row>
    <row r="10" spans="1:131" s="47" customFormat="1" ht="26.25" customHeight="1" x14ac:dyDescent="0.15">
      <c r="A10" s="52">
        <v>4</v>
      </c>
      <c r="B10" s="936"/>
      <c r="C10" s="937"/>
      <c r="D10" s="937"/>
      <c r="E10" s="937"/>
      <c r="F10" s="937"/>
      <c r="G10" s="937"/>
      <c r="H10" s="937"/>
      <c r="I10" s="937"/>
      <c r="J10" s="937"/>
      <c r="K10" s="937"/>
      <c r="L10" s="937"/>
      <c r="M10" s="937"/>
      <c r="N10" s="937"/>
      <c r="O10" s="937"/>
      <c r="P10" s="938"/>
      <c r="Q10" s="939"/>
      <c r="R10" s="940"/>
      <c r="S10" s="940"/>
      <c r="T10" s="940"/>
      <c r="U10" s="940"/>
      <c r="V10" s="940"/>
      <c r="W10" s="940"/>
      <c r="X10" s="940"/>
      <c r="Y10" s="940"/>
      <c r="Z10" s="940"/>
      <c r="AA10" s="940"/>
      <c r="AB10" s="940"/>
      <c r="AC10" s="940"/>
      <c r="AD10" s="940"/>
      <c r="AE10" s="946"/>
      <c r="AF10" s="966"/>
      <c r="AG10" s="944"/>
      <c r="AH10" s="944"/>
      <c r="AI10" s="944"/>
      <c r="AJ10" s="967"/>
      <c r="AK10" s="945"/>
      <c r="AL10" s="940"/>
      <c r="AM10" s="940"/>
      <c r="AN10" s="940"/>
      <c r="AO10" s="940"/>
      <c r="AP10" s="940"/>
      <c r="AQ10" s="940"/>
      <c r="AR10" s="940"/>
      <c r="AS10" s="940"/>
      <c r="AT10" s="940"/>
      <c r="AU10" s="941"/>
      <c r="AV10" s="941"/>
      <c r="AW10" s="941"/>
      <c r="AX10" s="941"/>
      <c r="AY10" s="942"/>
      <c r="AZ10" s="56"/>
      <c r="BA10" s="56"/>
      <c r="BB10" s="56"/>
      <c r="BC10" s="56"/>
      <c r="BD10" s="56"/>
      <c r="BE10" s="67"/>
      <c r="BF10" s="67"/>
      <c r="BG10" s="67"/>
      <c r="BH10" s="67"/>
      <c r="BI10" s="67"/>
      <c r="BJ10" s="67"/>
      <c r="BK10" s="67"/>
      <c r="BL10" s="67"/>
      <c r="BM10" s="67"/>
      <c r="BN10" s="67"/>
      <c r="BO10" s="67"/>
      <c r="BP10" s="67"/>
      <c r="BQ10" s="52">
        <v>4</v>
      </c>
      <c r="BR10" s="72"/>
      <c r="BS10" s="936"/>
      <c r="BT10" s="937"/>
      <c r="BU10" s="937"/>
      <c r="BV10" s="937"/>
      <c r="BW10" s="937"/>
      <c r="BX10" s="937"/>
      <c r="BY10" s="937"/>
      <c r="BZ10" s="937"/>
      <c r="CA10" s="937"/>
      <c r="CB10" s="937"/>
      <c r="CC10" s="937"/>
      <c r="CD10" s="937"/>
      <c r="CE10" s="937"/>
      <c r="CF10" s="937"/>
      <c r="CG10" s="938"/>
      <c r="CH10" s="943"/>
      <c r="CI10" s="944"/>
      <c r="CJ10" s="944"/>
      <c r="CK10" s="944"/>
      <c r="CL10" s="954"/>
      <c r="CM10" s="943"/>
      <c r="CN10" s="944"/>
      <c r="CO10" s="944"/>
      <c r="CP10" s="944"/>
      <c r="CQ10" s="954"/>
      <c r="CR10" s="943"/>
      <c r="CS10" s="944"/>
      <c r="CT10" s="944"/>
      <c r="CU10" s="944"/>
      <c r="CV10" s="954"/>
      <c r="CW10" s="943"/>
      <c r="CX10" s="944"/>
      <c r="CY10" s="944"/>
      <c r="CZ10" s="944"/>
      <c r="DA10" s="954"/>
      <c r="DB10" s="943"/>
      <c r="DC10" s="944"/>
      <c r="DD10" s="944"/>
      <c r="DE10" s="944"/>
      <c r="DF10" s="954"/>
      <c r="DG10" s="943"/>
      <c r="DH10" s="944"/>
      <c r="DI10" s="944"/>
      <c r="DJ10" s="944"/>
      <c r="DK10" s="954"/>
      <c r="DL10" s="943"/>
      <c r="DM10" s="944"/>
      <c r="DN10" s="944"/>
      <c r="DO10" s="944"/>
      <c r="DP10" s="954"/>
      <c r="DQ10" s="943"/>
      <c r="DR10" s="944"/>
      <c r="DS10" s="944"/>
      <c r="DT10" s="944"/>
      <c r="DU10" s="954"/>
      <c r="DV10" s="936"/>
      <c r="DW10" s="937"/>
      <c r="DX10" s="937"/>
      <c r="DY10" s="937"/>
      <c r="DZ10" s="955"/>
      <c r="EA10" s="67"/>
    </row>
    <row r="11" spans="1:131" s="47" customFormat="1" ht="26.25" customHeight="1" x14ac:dyDescent="0.15">
      <c r="A11" s="52">
        <v>5</v>
      </c>
      <c r="B11" s="936"/>
      <c r="C11" s="937"/>
      <c r="D11" s="937"/>
      <c r="E11" s="937"/>
      <c r="F11" s="937"/>
      <c r="G11" s="937"/>
      <c r="H11" s="937"/>
      <c r="I11" s="937"/>
      <c r="J11" s="937"/>
      <c r="K11" s="937"/>
      <c r="L11" s="937"/>
      <c r="M11" s="937"/>
      <c r="N11" s="937"/>
      <c r="O11" s="937"/>
      <c r="P11" s="938"/>
      <c r="Q11" s="939"/>
      <c r="R11" s="940"/>
      <c r="S11" s="940"/>
      <c r="T11" s="940"/>
      <c r="U11" s="940"/>
      <c r="V11" s="940"/>
      <c r="W11" s="940"/>
      <c r="X11" s="940"/>
      <c r="Y11" s="940"/>
      <c r="Z11" s="940"/>
      <c r="AA11" s="940"/>
      <c r="AB11" s="940"/>
      <c r="AC11" s="940"/>
      <c r="AD11" s="940"/>
      <c r="AE11" s="946"/>
      <c r="AF11" s="966"/>
      <c r="AG11" s="944"/>
      <c r="AH11" s="944"/>
      <c r="AI11" s="944"/>
      <c r="AJ11" s="967"/>
      <c r="AK11" s="945"/>
      <c r="AL11" s="940"/>
      <c r="AM11" s="940"/>
      <c r="AN11" s="940"/>
      <c r="AO11" s="940"/>
      <c r="AP11" s="940"/>
      <c r="AQ11" s="940"/>
      <c r="AR11" s="940"/>
      <c r="AS11" s="940"/>
      <c r="AT11" s="940"/>
      <c r="AU11" s="941"/>
      <c r="AV11" s="941"/>
      <c r="AW11" s="941"/>
      <c r="AX11" s="941"/>
      <c r="AY11" s="942"/>
      <c r="AZ11" s="56"/>
      <c r="BA11" s="56"/>
      <c r="BB11" s="56"/>
      <c r="BC11" s="56"/>
      <c r="BD11" s="56"/>
      <c r="BE11" s="67"/>
      <c r="BF11" s="67"/>
      <c r="BG11" s="67"/>
      <c r="BH11" s="67"/>
      <c r="BI11" s="67"/>
      <c r="BJ11" s="67"/>
      <c r="BK11" s="67"/>
      <c r="BL11" s="67"/>
      <c r="BM11" s="67"/>
      <c r="BN11" s="67"/>
      <c r="BO11" s="67"/>
      <c r="BP11" s="67"/>
      <c r="BQ11" s="52">
        <v>5</v>
      </c>
      <c r="BR11" s="72"/>
      <c r="BS11" s="936"/>
      <c r="BT11" s="937"/>
      <c r="BU11" s="937"/>
      <c r="BV11" s="937"/>
      <c r="BW11" s="937"/>
      <c r="BX11" s="937"/>
      <c r="BY11" s="937"/>
      <c r="BZ11" s="937"/>
      <c r="CA11" s="937"/>
      <c r="CB11" s="937"/>
      <c r="CC11" s="937"/>
      <c r="CD11" s="937"/>
      <c r="CE11" s="937"/>
      <c r="CF11" s="937"/>
      <c r="CG11" s="938"/>
      <c r="CH11" s="943"/>
      <c r="CI11" s="944"/>
      <c r="CJ11" s="944"/>
      <c r="CK11" s="944"/>
      <c r="CL11" s="954"/>
      <c r="CM11" s="943"/>
      <c r="CN11" s="944"/>
      <c r="CO11" s="944"/>
      <c r="CP11" s="944"/>
      <c r="CQ11" s="954"/>
      <c r="CR11" s="943"/>
      <c r="CS11" s="944"/>
      <c r="CT11" s="944"/>
      <c r="CU11" s="944"/>
      <c r="CV11" s="954"/>
      <c r="CW11" s="943"/>
      <c r="CX11" s="944"/>
      <c r="CY11" s="944"/>
      <c r="CZ11" s="944"/>
      <c r="DA11" s="954"/>
      <c r="DB11" s="943"/>
      <c r="DC11" s="944"/>
      <c r="DD11" s="944"/>
      <c r="DE11" s="944"/>
      <c r="DF11" s="954"/>
      <c r="DG11" s="943"/>
      <c r="DH11" s="944"/>
      <c r="DI11" s="944"/>
      <c r="DJ11" s="944"/>
      <c r="DK11" s="954"/>
      <c r="DL11" s="943"/>
      <c r="DM11" s="944"/>
      <c r="DN11" s="944"/>
      <c r="DO11" s="944"/>
      <c r="DP11" s="954"/>
      <c r="DQ11" s="943"/>
      <c r="DR11" s="944"/>
      <c r="DS11" s="944"/>
      <c r="DT11" s="944"/>
      <c r="DU11" s="954"/>
      <c r="DV11" s="936"/>
      <c r="DW11" s="937"/>
      <c r="DX11" s="937"/>
      <c r="DY11" s="937"/>
      <c r="DZ11" s="955"/>
      <c r="EA11" s="67"/>
    </row>
    <row r="12" spans="1:131" s="47" customFormat="1" ht="26.25" customHeight="1" x14ac:dyDescent="0.15">
      <c r="A12" s="52">
        <v>6</v>
      </c>
      <c r="B12" s="936"/>
      <c r="C12" s="937"/>
      <c r="D12" s="937"/>
      <c r="E12" s="937"/>
      <c r="F12" s="937"/>
      <c r="G12" s="937"/>
      <c r="H12" s="937"/>
      <c r="I12" s="937"/>
      <c r="J12" s="937"/>
      <c r="K12" s="937"/>
      <c r="L12" s="937"/>
      <c r="M12" s="937"/>
      <c r="N12" s="937"/>
      <c r="O12" s="937"/>
      <c r="P12" s="938"/>
      <c r="Q12" s="939"/>
      <c r="R12" s="940"/>
      <c r="S12" s="940"/>
      <c r="T12" s="940"/>
      <c r="U12" s="940"/>
      <c r="V12" s="940"/>
      <c r="W12" s="940"/>
      <c r="X12" s="940"/>
      <c r="Y12" s="940"/>
      <c r="Z12" s="940"/>
      <c r="AA12" s="940"/>
      <c r="AB12" s="940"/>
      <c r="AC12" s="940"/>
      <c r="AD12" s="940"/>
      <c r="AE12" s="946"/>
      <c r="AF12" s="966"/>
      <c r="AG12" s="944"/>
      <c r="AH12" s="944"/>
      <c r="AI12" s="944"/>
      <c r="AJ12" s="967"/>
      <c r="AK12" s="945"/>
      <c r="AL12" s="940"/>
      <c r="AM12" s="940"/>
      <c r="AN12" s="940"/>
      <c r="AO12" s="940"/>
      <c r="AP12" s="940"/>
      <c r="AQ12" s="940"/>
      <c r="AR12" s="940"/>
      <c r="AS12" s="940"/>
      <c r="AT12" s="940"/>
      <c r="AU12" s="941"/>
      <c r="AV12" s="941"/>
      <c r="AW12" s="941"/>
      <c r="AX12" s="941"/>
      <c r="AY12" s="942"/>
      <c r="AZ12" s="56"/>
      <c r="BA12" s="56"/>
      <c r="BB12" s="56"/>
      <c r="BC12" s="56"/>
      <c r="BD12" s="56"/>
      <c r="BE12" s="67"/>
      <c r="BF12" s="67"/>
      <c r="BG12" s="67"/>
      <c r="BH12" s="67"/>
      <c r="BI12" s="67"/>
      <c r="BJ12" s="67"/>
      <c r="BK12" s="67"/>
      <c r="BL12" s="67"/>
      <c r="BM12" s="67"/>
      <c r="BN12" s="67"/>
      <c r="BO12" s="67"/>
      <c r="BP12" s="67"/>
      <c r="BQ12" s="52">
        <v>6</v>
      </c>
      <c r="BR12" s="72"/>
      <c r="BS12" s="936"/>
      <c r="BT12" s="937"/>
      <c r="BU12" s="937"/>
      <c r="BV12" s="937"/>
      <c r="BW12" s="937"/>
      <c r="BX12" s="937"/>
      <c r="BY12" s="937"/>
      <c r="BZ12" s="937"/>
      <c r="CA12" s="937"/>
      <c r="CB12" s="937"/>
      <c r="CC12" s="937"/>
      <c r="CD12" s="937"/>
      <c r="CE12" s="937"/>
      <c r="CF12" s="937"/>
      <c r="CG12" s="938"/>
      <c r="CH12" s="943"/>
      <c r="CI12" s="944"/>
      <c r="CJ12" s="944"/>
      <c r="CK12" s="944"/>
      <c r="CL12" s="954"/>
      <c r="CM12" s="943"/>
      <c r="CN12" s="944"/>
      <c r="CO12" s="944"/>
      <c r="CP12" s="944"/>
      <c r="CQ12" s="954"/>
      <c r="CR12" s="943"/>
      <c r="CS12" s="944"/>
      <c r="CT12" s="944"/>
      <c r="CU12" s="944"/>
      <c r="CV12" s="954"/>
      <c r="CW12" s="943"/>
      <c r="CX12" s="944"/>
      <c r="CY12" s="944"/>
      <c r="CZ12" s="944"/>
      <c r="DA12" s="954"/>
      <c r="DB12" s="943"/>
      <c r="DC12" s="944"/>
      <c r="DD12" s="944"/>
      <c r="DE12" s="944"/>
      <c r="DF12" s="954"/>
      <c r="DG12" s="943"/>
      <c r="DH12" s="944"/>
      <c r="DI12" s="944"/>
      <c r="DJ12" s="944"/>
      <c r="DK12" s="954"/>
      <c r="DL12" s="943"/>
      <c r="DM12" s="944"/>
      <c r="DN12" s="944"/>
      <c r="DO12" s="944"/>
      <c r="DP12" s="954"/>
      <c r="DQ12" s="943"/>
      <c r="DR12" s="944"/>
      <c r="DS12" s="944"/>
      <c r="DT12" s="944"/>
      <c r="DU12" s="954"/>
      <c r="DV12" s="936"/>
      <c r="DW12" s="937"/>
      <c r="DX12" s="937"/>
      <c r="DY12" s="937"/>
      <c r="DZ12" s="955"/>
      <c r="EA12" s="67"/>
    </row>
    <row r="13" spans="1:131" s="47" customFormat="1" ht="26.25" customHeight="1" x14ac:dyDescent="0.15">
      <c r="A13" s="52">
        <v>7</v>
      </c>
      <c r="B13" s="936"/>
      <c r="C13" s="937"/>
      <c r="D13" s="937"/>
      <c r="E13" s="937"/>
      <c r="F13" s="937"/>
      <c r="G13" s="937"/>
      <c r="H13" s="937"/>
      <c r="I13" s="937"/>
      <c r="J13" s="937"/>
      <c r="K13" s="937"/>
      <c r="L13" s="937"/>
      <c r="M13" s="937"/>
      <c r="N13" s="937"/>
      <c r="O13" s="937"/>
      <c r="P13" s="938"/>
      <c r="Q13" s="939"/>
      <c r="R13" s="940"/>
      <c r="S13" s="940"/>
      <c r="T13" s="940"/>
      <c r="U13" s="940"/>
      <c r="V13" s="940"/>
      <c r="W13" s="940"/>
      <c r="X13" s="940"/>
      <c r="Y13" s="940"/>
      <c r="Z13" s="940"/>
      <c r="AA13" s="940"/>
      <c r="AB13" s="940"/>
      <c r="AC13" s="940"/>
      <c r="AD13" s="940"/>
      <c r="AE13" s="946"/>
      <c r="AF13" s="966"/>
      <c r="AG13" s="944"/>
      <c r="AH13" s="944"/>
      <c r="AI13" s="944"/>
      <c r="AJ13" s="967"/>
      <c r="AK13" s="945"/>
      <c r="AL13" s="940"/>
      <c r="AM13" s="940"/>
      <c r="AN13" s="940"/>
      <c r="AO13" s="940"/>
      <c r="AP13" s="940"/>
      <c r="AQ13" s="940"/>
      <c r="AR13" s="940"/>
      <c r="AS13" s="940"/>
      <c r="AT13" s="940"/>
      <c r="AU13" s="941"/>
      <c r="AV13" s="941"/>
      <c r="AW13" s="941"/>
      <c r="AX13" s="941"/>
      <c r="AY13" s="942"/>
      <c r="AZ13" s="56"/>
      <c r="BA13" s="56"/>
      <c r="BB13" s="56"/>
      <c r="BC13" s="56"/>
      <c r="BD13" s="56"/>
      <c r="BE13" s="67"/>
      <c r="BF13" s="67"/>
      <c r="BG13" s="67"/>
      <c r="BH13" s="67"/>
      <c r="BI13" s="67"/>
      <c r="BJ13" s="67"/>
      <c r="BK13" s="67"/>
      <c r="BL13" s="67"/>
      <c r="BM13" s="67"/>
      <c r="BN13" s="67"/>
      <c r="BO13" s="67"/>
      <c r="BP13" s="67"/>
      <c r="BQ13" s="52">
        <v>7</v>
      </c>
      <c r="BR13" s="72"/>
      <c r="BS13" s="936"/>
      <c r="BT13" s="937"/>
      <c r="BU13" s="937"/>
      <c r="BV13" s="937"/>
      <c r="BW13" s="937"/>
      <c r="BX13" s="937"/>
      <c r="BY13" s="937"/>
      <c r="BZ13" s="937"/>
      <c r="CA13" s="937"/>
      <c r="CB13" s="937"/>
      <c r="CC13" s="937"/>
      <c r="CD13" s="937"/>
      <c r="CE13" s="937"/>
      <c r="CF13" s="937"/>
      <c r="CG13" s="938"/>
      <c r="CH13" s="943"/>
      <c r="CI13" s="944"/>
      <c r="CJ13" s="944"/>
      <c r="CK13" s="944"/>
      <c r="CL13" s="954"/>
      <c r="CM13" s="943"/>
      <c r="CN13" s="944"/>
      <c r="CO13" s="944"/>
      <c r="CP13" s="944"/>
      <c r="CQ13" s="954"/>
      <c r="CR13" s="943"/>
      <c r="CS13" s="944"/>
      <c r="CT13" s="944"/>
      <c r="CU13" s="944"/>
      <c r="CV13" s="954"/>
      <c r="CW13" s="943"/>
      <c r="CX13" s="944"/>
      <c r="CY13" s="944"/>
      <c r="CZ13" s="944"/>
      <c r="DA13" s="954"/>
      <c r="DB13" s="943"/>
      <c r="DC13" s="944"/>
      <c r="DD13" s="944"/>
      <c r="DE13" s="944"/>
      <c r="DF13" s="954"/>
      <c r="DG13" s="943"/>
      <c r="DH13" s="944"/>
      <c r="DI13" s="944"/>
      <c r="DJ13" s="944"/>
      <c r="DK13" s="954"/>
      <c r="DL13" s="943"/>
      <c r="DM13" s="944"/>
      <c r="DN13" s="944"/>
      <c r="DO13" s="944"/>
      <c r="DP13" s="954"/>
      <c r="DQ13" s="943"/>
      <c r="DR13" s="944"/>
      <c r="DS13" s="944"/>
      <c r="DT13" s="944"/>
      <c r="DU13" s="954"/>
      <c r="DV13" s="936"/>
      <c r="DW13" s="937"/>
      <c r="DX13" s="937"/>
      <c r="DY13" s="937"/>
      <c r="DZ13" s="955"/>
      <c r="EA13" s="67"/>
    </row>
    <row r="14" spans="1:131" s="47" customFormat="1" ht="26.25" customHeight="1" x14ac:dyDescent="0.15">
      <c r="A14" s="52">
        <v>8</v>
      </c>
      <c r="B14" s="936"/>
      <c r="C14" s="937"/>
      <c r="D14" s="937"/>
      <c r="E14" s="937"/>
      <c r="F14" s="937"/>
      <c r="G14" s="937"/>
      <c r="H14" s="937"/>
      <c r="I14" s="937"/>
      <c r="J14" s="937"/>
      <c r="K14" s="937"/>
      <c r="L14" s="937"/>
      <c r="M14" s="937"/>
      <c r="N14" s="937"/>
      <c r="O14" s="937"/>
      <c r="P14" s="938"/>
      <c r="Q14" s="939"/>
      <c r="R14" s="940"/>
      <c r="S14" s="940"/>
      <c r="T14" s="940"/>
      <c r="U14" s="940"/>
      <c r="V14" s="940"/>
      <c r="W14" s="940"/>
      <c r="X14" s="940"/>
      <c r="Y14" s="940"/>
      <c r="Z14" s="940"/>
      <c r="AA14" s="940"/>
      <c r="AB14" s="940"/>
      <c r="AC14" s="940"/>
      <c r="AD14" s="940"/>
      <c r="AE14" s="946"/>
      <c r="AF14" s="966"/>
      <c r="AG14" s="944"/>
      <c r="AH14" s="944"/>
      <c r="AI14" s="944"/>
      <c r="AJ14" s="967"/>
      <c r="AK14" s="945"/>
      <c r="AL14" s="940"/>
      <c r="AM14" s="940"/>
      <c r="AN14" s="940"/>
      <c r="AO14" s="940"/>
      <c r="AP14" s="940"/>
      <c r="AQ14" s="940"/>
      <c r="AR14" s="940"/>
      <c r="AS14" s="940"/>
      <c r="AT14" s="940"/>
      <c r="AU14" s="941"/>
      <c r="AV14" s="941"/>
      <c r="AW14" s="941"/>
      <c r="AX14" s="941"/>
      <c r="AY14" s="942"/>
      <c r="AZ14" s="56"/>
      <c r="BA14" s="56"/>
      <c r="BB14" s="56"/>
      <c r="BC14" s="56"/>
      <c r="BD14" s="56"/>
      <c r="BE14" s="67"/>
      <c r="BF14" s="67"/>
      <c r="BG14" s="67"/>
      <c r="BH14" s="67"/>
      <c r="BI14" s="67"/>
      <c r="BJ14" s="67"/>
      <c r="BK14" s="67"/>
      <c r="BL14" s="67"/>
      <c r="BM14" s="67"/>
      <c r="BN14" s="67"/>
      <c r="BO14" s="67"/>
      <c r="BP14" s="67"/>
      <c r="BQ14" s="52">
        <v>8</v>
      </c>
      <c r="BR14" s="72"/>
      <c r="BS14" s="936"/>
      <c r="BT14" s="937"/>
      <c r="BU14" s="937"/>
      <c r="BV14" s="937"/>
      <c r="BW14" s="937"/>
      <c r="BX14" s="937"/>
      <c r="BY14" s="937"/>
      <c r="BZ14" s="937"/>
      <c r="CA14" s="937"/>
      <c r="CB14" s="937"/>
      <c r="CC14" s="937"/>
      <c r="CD14" s="937"/>
      <c r="CE14" s="937"/>
      <c r="CF14" s="937"/>
      <c r="CG14" s="938"/>
      <c r="CH14" s="943"/>
      <c r="CI14" s="944"/>
      <c r="CJ14" s="944"/>
      <c r="CK14" s="944"/>
      <c r="CL14" s="954"/>
      <c r="CM14" s="943"/>
      <c r="CN14" s="944"/>
      <c r="CO14" s="944"/>
      <c r="CP14" s="944"/>
      <c r="CQ14" s="954"/>
      <c r="CR14" s="943"/>
      <c r="CS14" s="944"/>
      <c r="CT14" s="944"/>
      <c r="CU14" s="944"/>
      <c r="CV14" s="954"/>
      <c r="CW14" s="943"/>
      <c r="CX14" s="944"/>
      <c r="CY14" s="944"/>
      <c r="CZ14" s="944"/>
      <c r="DA14" s="954"/>
      <c r="DB14" s="943"/>
      <c r="DC14" s="944"/>
      <c r="DD14" s="944"/>
      <c r="DE14" s="944"/>
      <c r="DF14" s="954"/>
      <c r="DG14" s="943"/>
      <c r="DH14" s="944"/>
      <c r="DI14" s="944"/>
      <c r="DJ14" s="944"/>
      <c r="DK14" s="954"/>
      <c r="DL14" s="943"/>
      <c r="DM14" s="944"/>
      <c r="DN14" s="944"/>
      <c r="DO14" s="944"/>
      <c r="DP14" s="954"/>
      <c r="DQ14" s="943"/>
      <c r="DR14" s="944"/>
      <c r="DS14" s="944"/>
      <c r="DT14" s="944"/>
      <c r="DU14" s="954"/>
      <c r="DV14" s="936"/>
      <c r="DW14" s="937"/>
      <c r="DX14" s="937"/>
      <c r="DY14" s="937"/>
      <c r="DZ14" s="955"/>
      <c r="EA14" s="67"/>
    </row>
    <row r="15" spans="1:131" s="47" customFormat="1" ht="26.25" customHeight="1" x14ac:dyDescent="0.15">
      <c r="A15" s="52">
        <v>9</v>
      </c>
      <c r="B15" s="936"/>
      <c r="C15" s="937"/>
      <c r="D15" s="937"/>
      <c r="E15" s="937"/>
      <c r="F15" s="937"/>
      <c r="G15" s="937"/>
      <c r="H15" s="937"/>
      <c r="I15" s="937"/>
      <c r="J15" s="937"/>
      <c r="K15" s="937"/>
      <c r="L15" s="937"/>
      <c r="M15" s="937"/>
      <c r="N15" s="937"/>
      <c r="O15" s="937"/>
      <c r="P15" s="938"/>
      <c r="Q15" s="939"/>
      <c r="R15" s="940"/>
      <c r="S15" s="940"/>
      <c r="T15" s="940"/>
      <c r="U15" s="940"/>
      <c r="V15" s="940"/>
      <c r="W15" s="940"/>
      <c r="X15" s="940"/>
      <c r="Y15" s="940"/>
      <c r="Z15" s="940"/>
      <c r="AA15" s="940"/>
      <c r="AB15" s="940"/>
      <c r="AC15" s="940"/>
      <c r="AD15" s="940"/>
      <c r="AE15" s="946"/>
      <c r="AF15" s="966"/>
      <c r="AG15" s="944"/>
      <c r="AH15" s="944"/>
      <c r="AI15" s="944"/>
      <c r="AJ15" s="967"/>
      <c r="AK15" s="945"/>
      <c r="AL15" s="940"/>
      <c r="AM15" s="940"/>
      <c r="AN15" s="940"/>
      <c r="AO15" s="940"/>
      <c r="AP15" s="940"/>
      <c r="AQ15" s="940"/>
      <c r="AR15" s="940"/>
      <c r="AS15" s="940"/>
      <c r="AT15" s="940"/>
      <c r="AU15" s="941"/>
      <c r="AV15" s="941"/>
      <c r="AW15" s="941"/>
      <c r="AX15" s="941"/>
      <c r="AY15" s="942"/>
      <c r="AZ15" s="56"/>
      <c r="BA15" s="56"/>
      <c r="BB15" s="56"/>
      <c r="BC15" s="56"/>
      <c r="BD15" s="56"/>
      <c r="BE15" s="67"/>
      <c r="BF15" s="67"/>
      <c r="BG15" s="67"/>
      <c r="BH15" s="67"/>
      <c r="BI15" s="67"/>
      <c r="BJ15" s="67"/>
      <c r="BK15" s="67"/>
      <c r="BL15" s="67"/>
      <c r="BM15" s="67"/>
      <c r="BN15" s="67"/>
      <c r="BO15" s="67"/>
      <c r="BP15" s="67"/>
      <c r="BQ15" s="52">
        <v>9</v>
      </c>
      <c r="BR15" s="72"/>
      <c r="BS15" s="936"/>
      <c r="BT15" s="937"/>
      <c r="BU15" s="937"/>
      <c r="BV15" s="937"/>
      <c r="BW15" s="937"/>
      <c r="BX15" s="937"/>
      <c r="BY15" s="937"/>
      <c r="BZ15" s="937"/>
      <c r="CA15" s="937"/>
      <c r="CB15" s="937"/>
      <c r="CC15" s="937"/>
      <c r="CD15" s="937"/>
      <c r="CE15" s="937"/>
      <c r="CF15" s="937"/>
      <c r="CG15" s="938"/>
      <c r="CH15" s="943"/>
      <c r="CI15" s="944"/>
      <c r="CJ15" s="944"/>
      <c r="CK15" s="944"/>
      <c r="CL15" s="954"/>
      <c r="CM15" s="943"/>
      <c r="CN15" s="944"/>
      <c r="CO15" s="944"/>
      <c r="CP15" s="944"/>
      <c r="CQ15" s="954"/>
      <c r="CR15" s="943"/>
      <c r="CS15" s="944"/>
      <c r="CT15" s="944"/>
      <c r="CU15" s="944"/>
      <c r="CV15" s="954"/>
      <c r="CW15" s="943"/>
      <c r="CX15" s="944"/>
      <c r="CY15" s="944"/>
      <c r="CZ15" s="944"/>
      <c r="DA15" s="954"/>
      <c r="DB15" s="943"/>
      <c r="DC15" s="944"/>
      <c r="DD15" s="944"/>
      <c r="DE15" s="944"/>
      <c r="DF15" s="954"/>
      <c r="DG15" s="943"/>
      <c r="DH15" s="944"/>
      <c r="DI15" s="944"/>
      <c r="DJ15" s="944"/>
      <c r="DK15" s="954"/>
      <c r="DL15" s="943"/>
      <c r="DM15" s="944"/>
      <c r="DN15" s="944"/>
      <c r="DO15" s="944"/>
      <c r="DP15" s="954"/>
      <c r="DQ15" s="943"/>
      <c r="DR15" s="944"/>
      <c r="DS15" s="944"/>
      <c r="DT15" s="944"/>
      <c r="DU15" s="954"/>
      <c r="DV15" s="936"/>
      <c r="DW15" s="937"/>
      <c r="DX15" s="937"/>
      <c r="DY15" s="937"/>
      <c r="DZ15" s="955"/>
      <c r="EA15" s="67"/>
    </row>
    <row r="16" spans="1:131" s="47" customFormat="1" ht="26.25" customHeight="1" x14ac:dyDescent="0.15">
      <c r="A16" s="52">
        <v>10</v>
      </c>
      <c r="B16" s="936"/>
      <c r="C16" s="937"/>
      <c r="D16" s="937"/>
      <c r="E16" s="937"/>
      <c r="F16" s="937"/>
      <c r="G16" s="937"/>
      <c r="H16" s="937"/>
      <c r="I16" s="937"/>
      <c r="J16" s="937"/>
      <c r="K16" s="937"/>
      <c r="L16" s="937"/>
      <c r="M16" s="937"/>
      <c r="N16" s="937"/>
      <c r="O16" s="937"/>
      <c r="P16" s="938"/>
      <c r="Q16" s="939"/>
      <c r="R16" s="940"/>
      <c r="S16" s="940"/>
      <c r="T16" s="940"/>
      <c r="U16" s="940"/>
      <c r="V16" s="940"/>
      <c r="W16" s="940"/>
      <c r="X16" s="940"/>
      <c r="Y16" s="940"/>
      <c r="Z16" s="940"/>
      <c r="AA16" s="940"/>
      <c r="AB16" s="940"/>
      <c r="AC16" s="940"/>
      <c r="AD16" s="940"/>
      <c r="AE16" s="946"/>
      <c r="AF16" s="966"/>
      <c r="AG16" s="944"/>
      <c r="AH16" s="944"/>
      <c r="AI16" s="944"/>
      <c r="AJ16" s="967"/>
      <c r="AK16" s="945"/>
      <c r="AL16" s="940"/>
      <c r="AM16" s="940"/>
      <c r="AN16" s="940"/>
      <c r="AO16" s="940"/>
      <c r="AP16" s="940"/>
      <c r="AQ16" s="940"/>
      <c r="AR16" s="940"/>
      <c r="AS16" s="940"/>
      <c r="AT16" s="940"/>
      <c r="AU16" s="941"/>
      <c r="AV16" s="941"/>
      <c r="AW16" s="941"/>
      <c r="AX16" s="941"/>
      <c r="AY16" s="942"/>
      <c r="AZ16" s="56"/>
      <c r="BA16" s="56"/>
      <c r="BB16" s="56"/>
      <c r="BC16" s="56"/>
      <c r="BD16" s="56"/>
      <c r="BE16" s="67"/>
      <c r="BF16" s="67"/>
      <c r="BG16" s="67"/>
      <c r="BH16" s="67"/>
      <c r="BI16" s="67"/>
      <c r="BJ16" s="67"/>
      <c r="BK16" s="67"/>
      <c r="BL16" s="67"/>
      <c r="BM16" s="67"/>
      <c r="BN16" s="67"/>
      <c r="BO16" s="67"/>
      <c r="BP16" s="67"/>
      <c r="BQ16" s="52">
        <v>10</v>
      </c>
      <c r="BR16" s="72"/>
      <c r="BS16" s="936"/>
      <c r="BT16" s="937"/>
      <c r="BU16" s="937"/>
      <c r="BV16" s="937"/>
      <c r="BW16" s="937"/>
      <c r="BX16" s="937"/>
      <c r="BY16" s="937"/>
      <c r="BZ16" s="937"/>
      <c r="CA16" s="937"/>
      <c r="CB16" s="937"/>
      <c r="CC16" s="937"/>
      <c r="CD16" s="937"/>
      <c r="CE16" s="937"/>
      <c r="CF16" s="937"/>
      <c r="CG16" s="938"/>
      <c r="CH16" s="943"/>
      <c r="CI16" s="944"/>
      <c r="CJ16" s="944"/>
      <c r="CK16" s="944"/>
      <c r="CL16" s="954"/>
      <c r="CM16" s="943"/>
      <c r="CN16" s="944"/>
      <c r="CO16" s="944"/>
      <c r="CP16" s="944"/>
      <c r="CQ16" s="954"/>
      <c r="CR16" s="943"/>
      <c r="CS16" s="944"/>
      <c r="CT16" s="944"/>
      <c r="CU16" s="944"/>
      <c r="CV16" s="954"/>
      <c r="CW16" s="943"/>
      <c r="CX16" s="944"/>
      <c r="CY16" s="944"/>
      <c r="CZ16" s="944"/>
      <c r="DA16" s="954"/>
      <c r="DB16" s="943"/>
      <c r="DC16" s="944"/>
      <c r="DD16" s="944"/>
      <c r="DE16" s="944"/>
      <c r="DF16" s="954"/>
      <c r="DG16" s="943"/>
      <c r="DH16" s="944"/>
      <c r="DI16" s="944"/>
      <c r="DJ16" s="944"/>
      <c r="DK16" s="954"/>
      <c r="DL16" s="943"/>
      <c r="DM16" s="944"/>
      <c r="DN16" s="944"/>
      <c r="DO16" s="944"/>
      <c r="DP16" s="954"/>
      <c r="DQ16" s="943"/>
      <c r="DR16" s="944"/>
      <c r="DS16" s="944"/>
      <c r="DT16" s="944"/>
      <c r="DU16" s="954"/>
      <c r="DV16" s="936"/>
      <c r="DW16" s="937"/>
      <c r="DX16" s="937"/>
      <c r="DY16" s="937"/>
      <c r="DZ16" s="955"/>
      <c r="EA16" s="67"/>
    </row>
    <row r="17" spans="1:131" s="47" customFormat="1" ht="26.25" customHeight="1" x14ac:dyDescent="0.15">
      <c r="A17" s="52">
        <v>11</v>
      </c>
      <c r="B17" s="936"/>
      <c r="C17" s="937"/>
      <c r="D17" s="937"/>
      <c r="E17" s="937"/>
      <c r="F17" s="937"/>
      <c r="G17" s="937"/>
      <c r="H17" s="937"/>
      <c r="I17" s="937"/>
      <c r="J17" s="937"/>
      <c r="K17" s="937"/>
      <c r="L17" s="937"/>
      <c r="M17" s="937"/>
      <c r="N17" s="937"/>
      <c r="O17" s="937"/>
      <c r="P17" s="938"/>
      <c r="Q17" s="939"/>
      <c r="R17" s="940"/>
      <c r="S17" s="940"/>
      <c r="T17" s="940"/>
      <c r="U17" s="940"/>
      <c r="V17" s="940"/>
      <c r="W17" s="940"/>
      <c r="X17" s="940"/>
      <c r="Y17" s="940"/>
      <c r="Z17" s="940"/>
      <c r="AA17" s="940"/>
      <c r="AB17" s="940"/>
      <c r="AC17" s="940"/>
      <c r="AD17" s="940"/>
      <c r="AE17" s="946"/>
      <c r="AF17" s="966"/>
      <c r="AG17" s="944"/>
      <c r="AH17" s="944"/>
      <c r="AI17" s="944"/>
      <c r="AJ17" s="967"/>
      <c r="AK17" s="945"/>
      <c r="AL17" s="940"/>
      <c r="AM17" s="940"/>
      <c r="AN17" s="940"/>
      <c r="AO17" s="940"/>
      <c r="AP17" s="940"/>
      <c r="AQ17" s="940"/>
      <c r="AR17" s="940"/>
      <c r="AS17" s="940"/>
      <c r="AT17" s="940"/>
      <c r="AU17" s="941"/>
      <c r="AV17" s="941"/>
      <c r="AW17" s="941"/>
      <c r="AX17" s="941"/>
      <c r="AY17" s="942"/>
      <c r="AZ17" s="56"/>
      <c r="BA17" s="56"/>
      <c r="BB17" s="56"/>
      <c r="BC17" s="56"/>
      <c r="BD17" s="56"/>
      <c r="BE17" s="67"/>
      <c r="BF17" s="67"/>
      <c r="BG17" s="67"/>
      <c r="BH17" s="67"/>
      <c r="BI17" s="67"/>
      <c r="BJ17" s="67"/>
      <c r="BK17" s="67"/>
      <c r="BL17" s="67"/>
      <c r="BM17" s="67"/>
      <c r="BN17" s="67"/>
      <c r="BO17" s="67"/>
      <c r="BP17" s="67"/>
      <c r="BQ17" s="52">
        <v>11</v>
      </c>
      <c r="BR17" s="72"/>
      <c r="BS17" s="936"/>
      <c r="BT17" s="937"/>
      <c r="BU17" s="937"/>
      <c r="BV17" s="937"/>
      <c r="BW17" s="937"/>
      <c r="BX17" s="937"/>
      <c r="BY17" s="937"/>
      <c r="BZ17" s="937"/>
      <c r="CA17" s="937"/>
      <c r="CB17" s="937"/>
      <c r="CC17" s="937"/>
      <c r="CD17" s="937"/>
      <c r="CE17" s="937"/>
      <c r="CF17" s="937"/>
      <c r="CG17" s="938"/>
      <c r="CH17" s="943"/>
      <c r="CI17" s="944"/>
      <c r="CJ17" s="944"/>
      <c r="CK17" s="944"/>
      <c r="CL17" s="954"/>
      <c r="CM17" s="943"/>
      <c r="CN17" s="944"/>
      <c r="CO17" s="944"/>
      <c r="CP17" s="944"/>
      <c r="CQ17" s="954"/>
      <c r="CR17" s="943"/>
      <c r="CS17" s="944"/>
      <c r="CT17" s="944"/>
      <c r="CU17" s="944"/>
      <c r="CV17" s="954"/>
      <c r="CW17" s="943"/>
      <c r="CX17" s="944"/>
      <c r="CY17" s="944"/>
      <c r="CZ17" s="944"/>
      <c r="DA17" s="954"/>
      <c r="DB17" s="943"/>
      <c r="DC17" s="944"/>
      <c r="DD17" s="944"/>
      <c r="DE17" s="944"/>
      <c r="DF17" s="954"/>
      <c r="DG17" s="943"/>
      <c r="DH17" s="944"/>
      <c r="DI17" s="944"/>
      <c r="DJ17" s="944"/>
      <c r="DK17" s="954"/>
      <c r="DL17" s="943"/>
      <c r="DM17" s="944"/>
      <c r="DN17" s="944"/>
      <c r="DO17" s="944"/>
      <c r="DP17" s="954"/>
      <c r="DQ17" s="943"/>
      <c r="DR17" s="944"/>
      <c r="DS17" s="944"/>
      <c r="DT17" s="944"/>
      <c r="DU17" s="954"/>
      <c r="DV17" s="936"/>
      <c r="DW17" s="937"/>
      <c r="DX17" s="937"/>
      <c r="DY17" s="937"/>
      <c r="DZ17" s="955"/>
      <c r="EA17" s="67"/>
    </row>
    <row r="18" spans="1:131" s="47" customFormat="1" ht="26.25" customHeight="1" x14ac:dyDescent="0.15">
      <c r="A18" s="52">
        <v>12</v>
      </c>
      <c r="B18" s="936"/>
      <c r="C18" s="937"/>
      <c r="D18" s="937"/>
      <c r="E18" s="937"/>
      <c r="F18" s="937"/>
      <c r="G18" s="937"/>
      <c r="H18" s="937"/>
      <c r="I18" s="937"/>
      <c r="J18" s="937"/>
      <c r="K18" s="937"/>
      <c r="L18" s="937"/>
      <c r="M18" s="937"/>
      <c r="N18" s="937"/>
      <c r="O18" s="937"/>
      <c r="P18" s="938"/>
      <c r="Q18" s="939"/>
      <c r="R18" s="940"/>
      <c r="S18" s="940"/>
      <c r="T18" s="940"/>
      <c r="U18" s="940"/>
      <c r="V18" s="940"/>
      <c r="W18" s="940"/>
      <c r="X18" s="940"/>
      <c r="Y18" s="940"/>
      <c r="Z18" s="940"/>
      <c r="AA18" s="940"/>
      <c r="AB18" s="940"/>
      <c r="AC18" s="940"/>
      <c r="AD18" s="940"/>
      <c r="AE18" s="946"/>
      <c r="AF18" s="966"/>
      <c r="AG18" s="944"/>
      <c r="AH18" s="944"/>
      <c r="AI18" s="944"/>
      <c r="AJ18" s="967"/>
      <c r="AK18" s="945"/>
      <c r="AL18" s="940"/>
      <c r="AM18" s="940"/>
      <c r="AN18" s="940"/>
      <c r="AO18" s="940"/>
      <c r="AP18" s="940"/>
      <c r="AQ18" s="940"/>
      <c r="AR18" s="940"/>
      <c r="AS18" s="940"/>
      <c r="AT18" s="940"/>
      <c r="AU18" s="941"/>
      <c r="AV18" s="941"/>
      <c r="AW18" s="941"/>
      <c r="AX18" s="941"/>
      <c r="AY18" s="942"/>
      <c r="AZ18" s="56"/>
      <c r="BA18" s="56"/>
      <c r="BB18" s="56"/>
      <c r="BC18" s="56"/>
      <c r="BD18" s="56"/>
      <c r="BE18" s="67"/>
      <c r="BF18" s="67"/>
      <c r="BG18" s="67"/>
      <c r="BH18" s="67"/>
      <c r="BI18" s="67"/>
      <c r="BJ18" s="67"/>
      <c r="BK18" s="67"/>
      <c r="BL18" s="67"/>
      <c r="BM18" s="67"/>
      <c r="BN18" s="67"/>
      <c r="BO18" s="67"/>
      <c r="BP18" s="67"/>
      <c r="BQ18" s="52">
        <v>12</v>
      </c>
      <c r="BR18" s="72"/>
      <c r="BS18" s="936"/>
      <c r="BT18" s="937"/>
      <c r="BU18" s="937"/>
      <c r="BV18" s="937"/>
      <c r="BW18" s="937"/>
      <c r="BX18" s="937"/>
      <c r="BY18" s="937"/>
      <c r="BZ18" s="937"/>
      <c r="CA18" s="937"/>
      <c r="CB18" s="937"/>
      <c r="CC18" s="937"/>
      <c r="CD18" s="937"/>
      <c r="CE18" s="937"/>
      <c r="CF18" s="937"/>
      <c r="CG18" s="938"/>
      <c r="CH18" s="943"/>
      <c r="CI18" s="944"/>
      <c r="CJ18" s="944"/>
      <c r="CK18" s="944"/>
      <c r="CL18" s="954"/>
      <c r="CM18" s="943"/>
      <c r="CN18" s="944"/>
      <c r="CO18" s="944"/>
      <c r="CP18" s="944"/>
      <c r="CQ18" s="954"/>
      <c r="CR18" s="943"/>
      <c r="CS18" s="944"/>
      <c r="CT18" s="944"/>
      <c r="CU18" s="944"/>
      <c r="CV18" s="954"/>
      <c r="CW18" s="943"/>
      <c r="CX18" s="944"/>
      <c r="CY18" s="944"/>
      <c r="CZ18" s="944"/>
      <c r="DA18" s="954"/>
      <c r="DB18" s="943"/>
      <c r="DC18" s="944"/>
      <c r="DD18" s="944"/>
      <c r="DE18" s="944"/>
      <c r="DF18" s="954"/>
      <c r="DG18" s="943"/>
      <c r="DH18" s="944"/>
      <c r="DI18" s="944"/>
      <c r="DJ18" s="944"/>
      <c r="DK18" s="954"/>
      <c r="DL18" s="943"/>
      <c r="DM18" s="944"/>
      <c r="DN18" s="944"/>
      <c r="DO18" s="944"/>
      <c r="DP18" s="954"/>
      <c r="DQ18" s="943"/>
      <c r="DR18" s="944"/>
      <c r="DS18" s="944"/>
      <c r="DT18" s="944"/>
      <c r="DU18" s="954"/>
      <c r="DV18" s="936"/>
      <c r="DW18" s="937"/>
      <c r="DX18" s="937"/>
      <c r="DY18" s="937"/>
      <c r="DZ18" s="955"/>
      <c r="EA18" s="67"/>
    </row>
    <row r="19" spans="1:131" s="47" customFormat="1" ht="26.25" customHeight="1" x14ac:dyDescent="0.15">
      <c r="A19" s="52">
        <v>13</v>
      </c>
      <c r="B19" s="936"/>
      <c r="C19" s="937"/>
      <c r="D19" s="937"/>
      <c r="E19" s="937"/>
      <c r="F19" s="937"/>
      <c r="G19" s="937"/>
      <c r="H19" s="937"/>
      <c r="I19" s="937"/>
      <c r="J19" s="937"/>
      <c r="K19" s="937"/>
      <c r="L19" s="937"/>
      <c r="M19" s="937"/>
      <c r="N19" s="937"/>
      <c r="O19" s="937"/>
      <c r="P19" s="938"/>
      <c r="Q19" s="939"/>
      <c r="R19" s="940"/>
      <c r="S19" s="940"/>
      <c r="T19" s="940"/>
      <c r="U19" s="940"/>
      <c r="V19" s="940"/>
      <c r="W19" s="940"/>
      <c r="X19" s="940"/>
      <c r="Y19" s="940"/>
      <c r="Z19" s="940"/>
      <c r="AA19" s="940"/>
      <c r="AB19" s="940"/>
      <c r="AC19" s="940"/>
      <c r="AD19" s="940"/>
      <c r="AE19" s="946"/>
      <c r="AF19" s="966"/>
      <c r="AG19" s="944"/>
      <c r="AH19" s="944"/>
      <c r="AI19" s="944"/>
      <c r="AJ19" s="967"/>
      <c r="AK19" s="945"/>
      <c r="AL19" s="940"/>
      <c r="AM19" s="940"/>
      <c r="AN19" s="940"/>
      <c r="AO19" s="940"/>
      <c r="AP19" s="940"/>
      <c r="AQ19" s="940"/>
      <c r="AR19" s="940"/>
      <c r="AS19" s="940"/>
      <c r="AT19" s="940"/>
      <c r="AU19" s="941"/>
      <c r="AV19" s="941"/>
      <c r="AW19" s="941"/>
      <c r="AX19" s="941"/>
      <c r="AY19" s="942"/>
      <c r="AZ19" s="56"/>
      <c r="BA19" s="56"/>
      <c r="BB19" s="56"/>
      <c r="BC19" s="56"/>
      <c r="BD19" s="56"/>
      <c r="BE19" s="67"/>
      <c r="BF19" s="67"/>
      <c r="BG19" s="67"/>
      <c r="BH19" s="67"/>
      <c r="BI19" s="67"/>
      <c r="BJ19" s="67"/>
      <c r="BK19" s="67"/>
      <c r="BL19" s="67"/>
      <c r="BM19" s="67"/>
      <c r="BN19" s="67"/>
      <c r="BO19" s="67"/>
      <c r="BP19" s="67"/>
      <c r="BQ19" s="52">
        <v>13</v>
      </c>
      <c r="BR19" s="72"/>
      <c r="BS19" s="936"/>
      <c r="BT19" s="937"/>
      <c r="BU19" s="937"/>
      <c r="BV19" s="937"/>
      <c r="BW19" s="937"/>
      <c r="BX19" s="937"/>
      <c r="BY19" s="937"/>
      <c r="BZ19" s="937"/>
      <c r="CA19" s="937"/>
      <c r="CB19" s="937"/>
      <c r="CC19" s="937"/>
      <c r="CD19" s="937"/>
      <c r="CE19" s="937"/>
      <c r="CF19" s="937"/>
      <c r="CG19" s="938"/>
      <c r="CH19" s="943"/>
      <c r="CI19" s="944"/>
      <c r="CJ19" s="944"/>
      <c r="CK19" s="944"/>
      <c r="CL19" s="954"/>
      <c r="CM19" s="943"/>
      <c r="CN19" s="944"/>
      <c r="CO19" s="944"/>
      <c r="CP19" s="944"/>
      <c r="CQ19" s="954"/>
      <c r="CR19" s="943"/>
      <c r="CS19" s="944"/>
      <c r="CT19" s="944"/>
      <c r="CU19" s="944"/>
      <c r="CV19" s="954"/>
      <c r="CW19" s="943"/>
      <c r="CX19" s="944"/>
      <c r="CY19" s="944"/>
      <c r="CZ19" s="944"/>
      <c r="DA19" s="954"/>
      <c r="DB19" s="943"/>
      <c r="DC19" s="944"/>
      <c r="DD19" s="944"/>
      <c r="DE19" s="944"/>
      <c r="DF19" s="954"/>
      <c r="DG19" s="943"/>
      <c r="DH19" s="944"/>
      <c r="DI19" s="944"/>
      <c r="DJ19" s="944"/>
      <c r="DK19" s="954"/>
      <c r="DL19" s="943"/>
      <c r="DM19" s="944"/>
      <c r="DN19" s="944"/>
      <c r="DO19" s="944"/>
      <c r="DP19" s="954"/>
      <c r="DQ19" s="943"/>
      <c r="DR19" s="944"/>
      <c r="DS19" s="944"/>
      <c r="DT19" s="944"/>
      <c r="DU19" s="954"/>
      <c r="DV19" s="936"/>
      <c r="DW19" s="937"/>
      <c r="DX19" s="937"/>
      <c r="DY19" s="937"/>
      <c r="DZ19" s="955"/>
      <c r="EA19" s="67"/>
    </row>
    <row r="20" spans="1:131" s="47" customFormat="1" ht="26.25" customHeight="1" x14ac:dyDescent="0.15">
      <c r="A20" s="52">
        <v>14</v>
      </c>
      <c r="B20" s="936"/>
      <c r="C20" s="937"/>
      <c r="D20" s="937"/>
      <c r="E20" s="937"/>
      <c r="F20" s="937"/>
      <c r="G20" s="937"/>
      <c r="H20" s="937"/>
      <c r="I20" s="937"/>
      <c r="J20" s="937"/>
      <c r="K20" s="937"/>
      <c r="L20" s="937"/>
      <c r="M20" s="937"/>
      <c r="N20" s="937"/>
      <c r="O20" s="937"/>
      <c r="P20" s="938"/>
      <c r="Q20" s="939"/>
      <c r="R20" s="940"/>
      <c r="S20" s="940"/>
      <c r="T20" s="940"/>
      <c r="U20" s="940"/>
      <c r="V20" s="940"/>
      <c r="W20" s="940"/>
      <c r="X20" s="940"/>
      <c r="Y20" s="940"/>
      <c r="Z20" s="940"/>
      <c r="AA20" s="940"/>
      <c r="AB20" s="940"/>
      <c r="AC20" s="940"/>
      <c r="AD20" s="940"/>
      <c r="AE20" s="946"/>
      <c r="AF20" s="966"/>
      <c r="AG20" s="944"/>
      <c r="AH20" s="944"/>
      <c r="AI20" s="944"/>
      <c r="AJ20" s="967"/>
      <c r="AK20" s="945"/>
      <c r="AL20" s="940"/>
      <c r="AM20" s="940"/>
      <c r="AN20" s="940"/>
      <c r="AO20" s="940"/>
      <c r="AP20" s="940"/>
      <c r="AQ20" s="940"/>
      <c r="AR20" s="940"/>
      <c r="AS20" s="940"/>
      <c r="AT20" s="940"/>
      <c r="AU20" s="941"/>
      <c r="AV20" s="941"/>
      <c r="AW20" s="941"/>
      <c r="AX20" s="941"/>
      <c r="AY20" s="942"/>
      <c r="AZ20" s="56"/>
      <c r="BA20" s="56"/>
      <c r="BB20" s="56"/>
      <c r="BC20" s="56"/>
      <c r="BD20" s="56"/>
      <c r="BE20" s="67"/>
      <c r="BF20" s="67"/>
      <c r="BG20" s="67"/>
      <c r="BH20" s="67"/>
      <c r="BI20" s="67"/>
      <c r="BJ20" s="67"/>
      <c r="BK20" s="67"/>
      <c r="BL20" s="67"/>
      <c r="BM20" s="67"/>
      <c r="BN20" s="67"/>
      <c r="BO20" s="67"/>
      <c r="BP20" s="67"/>
      <c r="BQ20" s="52">
        <v>14</v>
      </c>
      <c r="BR20" s="72"/>
      <c r="BS20" s="936"/>
      <c r="BT20" s="937"/>
      <c r="BU20" s="937"/>
      <c r="BV20" s="937"/>
      <c r="BW20" s="937"/>
      <c r="BX20" s="937"/>
      <c r="BY20" s="937"/>
      <c r="BZ20" s="937"/>
      <c r="CA20" s="937"/>
      <c r="CB20" s="937"/>
      <c r="CC20" s="937"/>
      <c r="CD20" s="937"/>
      <c r="CE20" s="937"/>
      <c r="CF20" s="937"/>
      <c r="CG20" s="938"/>
      <c r="CH20" s="943"/>
      <c r="CI20" s="944"/>
      <c r="CJ20" s="944"/>
      <c r="CK20" s="944"/>
      <c r="CL20" s="954"/>
      <c r="CM20" s="943"/>
      <c r="CN20" s="944"/>
      <c r="CO20" s="944"/>
      <c r="CP20" s="944"/>
      <c r="CQ20" s="954"/>
      <c r="CR20" s="943"/>
      <c r="CS20" s="944"/>
      <c r="CT20" s="944"/>
      <c r="CU20" s="944"/>
      <c r="CV20" s="954"/>
      <c r="CW20" s="943"/>
      <c r="CX20" s="944"/>
      <c r="CY20" s="944"/>
      <c r="CZ20" s="944"/>
      <c r="DA20" s="954"/>
      <c r="DB20" s="943"/>
      <c r="DC20" s="944"/>
      <c r="DD20" s="944"/>
      <c r="DE20" s="944"/>
      <c r="DF20" s="954"/>
      <c r="DG20" s="943"/>
      <c r="DH20" s="944"/>
      <c r="DI20" s="944"/>
      <c r="DJ20" s="944"/>
      <c r="DK20" s="954"/>
      <c r="DL20" s="943"/>
      <c r="DM20" s="944"/>
      <c r="DN20" s="944"/>
      <c r="DO20" s="944"/>
      <c r="DP20" s="954"/>
      <c r="DQ20" s="943"/>
      <c r="DR20" s="944"/>
      <c r="DS20" s="944"/>
      <c r="DT20" s="944"/>
      <c r="DU20" s="954"/>
      <c r="DV20" s="936"/>
      <c r="DW20" s="937"/>
      <c r="DX20" s="937"/>
      <c r="DY20" s="937"/>
      <c r="DZ20" s="955"/>
      <c r="EA20" s="67"/>
    </row>
    <row r="21" spans="1:131" s="47" customFormat="1" ht="26.25" customHeight="1" x14ac:dyDescent="0.15">
      <c r="A21" s="52">
        <v>15</v>
      </c>
      <c r="B21" s="936"/>
      <c r="C21" s="937"/>
      <c r="D21" s="937"/>
      <c r="E21" s="937"/>
      <c r="F21" s="937"/>
      <c r="G21" s="937"/>
      <c r="H21" s="937"/>
      <c r="I21" s="937"/>
      <c r="J21" s="937"/>
      <c r="K21" s="937"/>
      <c r="L21" s="937"/>
      <c r="M21" s="937"/>
      <c r="N21" s="937"/>
      <c r="O21" s="937"/>
      <c r="P21" s="938"/>
      <c r="Q21" s="939"/>
      <c r="R21" s="940"/>
      <c r="S21" s="940"/>
      <c r="T21" s="940"/>
      <c r="U21" s="940"/>
      <c r="V21" s="940"/>
      <c r="W21" s="940"/>
      <c r="X21" s="940"/>
      <c r="Y21" s="940"/>
      <c r="Z21" s="940"/>
      <c r="AA21" s="940"/>
      <c r="AB21" s="940"/>
      <c r="AC21" s="940"/>
      <c r="AD21" s="940"/>
      <c r="AE21" s="946"/>
      <c r="AF21" s="966"/>
      <c r="AG21" s="944"/>
      <c r="AH21" s="944"/>
      <c r="AI21" s="944"/>
      <c r="AJ21" s="967"/>
      <c r="AK21" s="945"/>
      <c r="AL21" s="940"/>
      <c r="AM21" s="940"/>
      <c r="AN21" s="940"/>
      <c r="AO21" s="940"/>
      <c r="AP21" s="940"/>
      <c r="AQ21" s="940"/>
      <c r="AR21" s="940"/>
      <c r="AS21" s="940"/>
      <c r="AT21" s="940"/>
      <c r="AU21" s="941"/>
      <c r="AV21" s="941"/>
      <c r="AW21" s="941"/>
      <c r="AX21" s="941"/>
      <c r="AY21" s="942"/>
      <c r="AZ21" s="56"/>
      <c r="BA21" s="56"/>
      <c r="BB21" s="56"/>
      <c r="BC21" s="56"/>
      <c r="BD21" s="56"/>
      <c r="BE21" s="67"/>
      <c r="BF21" s="67"/>
      <c r="BG21" s="67"/>
      <c r="BH21" s="67"/>
      <c r="BI21" s="67"/>
      <c r="BJ21" s="67"/>
      <c r="BK21" s="67"/>
      <c r="BL21" s="67"/>
      <c r="BM21" s="67"/>
      <c r="BN21" s="67"/>
      <c r="BO21" s="67"/>
      <c r="BP21" s="67"/>
      <c r="BQ21" s="52">
        <v>15</v>
      </c>
      <c r="BR21" s="72"/>
      <c r="BS21" s="936"/>
      <c r="BT21" s="937"/>
      <c r="BU21" s="937"/>
      <c r="BV21" s="937"/>
      <c r="BW21" s="937"/>
      <c r="BX21" s="937"/>
      <c r="BY21" s="937"/>
      <c r="BZ21" s="937"/>
      <c r="CA21" s="937"/>
      <c r="CB21" s="937"/>
      <c r="CC21" s="937"/>
      <c r="CD21" s="937"/>
      <c r="CE21" s="937"/>
      <c r="CF21" s="937"/>
      <c r="CG21" s="938"/>
      <c r="CH21" s="943"/>
      <c r="CI21" s="944"/>
      <c r="CJ21" s="944"/>
      <c r="CK21" s="944"/>
      <c r="CL21" s="954"/>
      <c r="CM21" s="943"/>
      <c r="CN21" s="944"/>
      <c r="CO21" s="944"/>
      <c r="CP21" s="944"/>
      <c r="CQ21" s="954"/>
      <c r="CR21" s="943"/>
      <c r="CS21" s="944"/>
      <c r="CT21" s="944"/>
      <c r="CU21" s="944"/>
      <c r="CV21" s="954"/>
      <c r="CW21" s="943"/>
      <c r="CX21" s="944"/>
      <c r="CY21" s="944"/>
      <c r="CZ21" s="944"/>
      <c r="DA21" s="954"/>
      <c r="DB21" s="943"/>
      <c r="DC21" s="944"/>
      <c r="DD21" s="944"/>
      <c r="DE21" s="944"/>
      <c r="DF21" s="954"/>
      <c r="DG21" s="943"/>
      <c r="DH21" s="944"/>
      <c r="DI21" s="944"/>
      <c r="DJ21" s="944"/>
      <c r="DK21" s="954"/>
      <c r="DL21" s="943"/>
      <c r="DM21" s="944"/>
      <c r="DN21" s="944"/>
      <c r="DO21" s="944"/>
      <c r="DP21" s="954"/>
      <c r="DQ21" s="943"/>
      <c r="DR21" s="944"/>
      <c r="DS21" s="944"/>
      <c r="DT21" s="944"/>
      <c r="DU21" s="954"/>
      <c r="DV21" s="936"/>
      <c r="DW21" s="937"/>
      <c r="DX21" s="937"/>
      <c r="DY21" s="937"/>
      <c r="DZ21" s="955"/>
      <c r="EA21" s="67"/>
    </row>
    <row r="22" spans="1:131" s="47" customFormat="1" ht="26.25" customHeight="1" x14ac:dyDescent="0.15">
      <c r="A22" s="52">
        <v>16</v>
      </c>
      <c r="B22" s="936"/>
      <c r="C22" s="937"/>
      <c r="D22" s="937"/>
      <c r="E22" s="937"/>
      <c r="F22" s="937"/>
      <c r="G22" s="937"/>
      <c r="H22" s="937"/>
      <c r="I22" s="937"/>
      <c r="J22" s="937"/>
      <c r="K22" s="937"/>
      <c r="L22" s="937"/>
      <c r="M22" s="937"/>
      <c r="N22" s="937"/>
      <c r="O22" s="937"/>
      <c r="P22" s="938"/>
      <c r="Q22" s="987"/>
      <c r="R22" s="988"/>
      <c r="S22" s="988"/>
      <c r="T22" s="988"/>
      <c r="U22" s="988"/>
      <c r="V22" s="988"/>
      <c r="W22" s="988"/>
      <c r="X22" s="988"/>
      <c r="Y22" s="988"/>
      <c r="Z22" s="988"/>
      <c r="AA22" s="988"/>
      <c r="AB22" s="988"/>
      <c r="AC22" s="988"/>
      <c r="AD22" s="988"/>
      <c r="AE22" s="989"/>
      <c r="AF22" s="966"/>
      <c r="AG22" s="944"/>
      <c r="AH22" s="944"/>
      <c r="AI22" s="944"/>
      <c r="AJ22" s="967"/>
      <c r="AK22" s="990"/>
      <c r="AL22" s="988"/>
      <c r="AM22" s="988"/>
      <c r="AN22" s="988"/>
      <c r="AO22" s="988"/>
      <c r="AP22" s="988"/>
      <c r="AQ22" s="988"/>
      <c r="AR22" s="988"/>
      <c r="AS22" s="988"/>
      <c r="AT22" s="988"/>
      <c r="AU22" s="991"/>
      <c r="AV22" s="991"/>
      <c r="AW22" s="991"/>
      <c r="AX22" s="991"/>
      <c r="AY22" s="992"/>
      <c r="AZ22" s="971" t="s">
        <v>450</v>
      </c>
      <c r="BA22" s="971"/>
      <c r="BB22" s="971"/>
      <c r="BC22" s="971"/>
      <c r="BD22" s="972"/>
      <c r="BE22" s="67"/>
      <c r="BF22" s="67"/>
      <c r="BG22" s="67"/>
      <c r="BH22" s="67"/>
      <c r="BI22" s="67"/>
      <c r="BJ22" s="67"/>
      <c r="BK22" s="67"/>
      <c r="BL22" s="67"/>
      <c r="BM22" s="67"/>
      <c r="BN22" s="67"/>
      <c r="BO22" s="67"/>
      <c r="BP22" s="67"/>
      <c r="BQ22" s="52">
        <v>16</v>
      </c>
      <c r="BR22" s="72"/>
      <c r="BS22" s="936"/>
      <c r="BT22" s="937"/>
      <c r="BU22" s="937"/>
      <c r="BV22" s="937"/>
      <c r="BW22" s="937"/>
      <c r="BX22" s="937"/>
      <c r="BY22" s="937"/>
      <c r="BZ22" s="937"/>
      <c r="CA22" s="937"/>
      <c r="CB22" s="937"/>
      <c r="CC22" s="937"/>
      <c r="CD22" s="937"/>
      <c r="CE22" s="937"/>
      <c r="CF22" s="937"/>
      <c r="CG22" s="938"/>
      <c r="CH22" s="943"/>
      <c r="CI22" s="944"/>
      <c r="CJ22" s="944"/>
      <c r="CK22" s="944"/>
      <c r="CL22" s="954"/>
      <c r="CM22" s="943"/>
      <c r="CN22" s="944"/>
      <c r="CO22" s="944"/>
      <c r="CP22" s="944"/>
      <c r="CQ22" s="954"/>
      <c r="CR22" s="943"/>
      <c r="CS22" s="944"/>
      <c r="CT22" s="944"/>
      <c r="CU22" s="944"/>
      <c r="CV22" s="954"/>
      <c r="CW22" s="943"/>
      <c r="CX22" s="944"/>
      <c r="CY22" s="944"/>
      <c r="CZ22" s="944"/>
      <c r="DA22" s="954"/>
      <c r="DB22" s="943"/>
      <c r="DC22" s="944"/>
      <c r="DD22" s="944"/>
      <c r="DE22" s="944"/>
      <c r="DF22" s="954"/>
      <c r="DG22" s="943"/>
      <c r="DH22" s="944"/>
      <c r="DI22" s="944"/>
      <c r="DJ22" s="944"/>
      <c r="DK22" s="954"/>
      <c r="DL22" s="943"/>
      <c r="DM22" s="944"/>
      <c r="DN22" s="944"/>
      <c r="DO22" s="944"/>
      <c r="DP22" s="954"/>
      <c r="DQ22" s="943"/>
      <c r="DR22" s="944"/>
      <c r="DS22" s="944"/>
      <c r="DT22" s="944"/>
      <c r="DU22" s="954"/>
      <c r="DV22" s="936"/>
      <c r="DW22" s="937"/>
      <c r="DX22" s="937"/>
      <c r="DY22" s="937"/>
      <c r="DZ22" s="955"/>
      <c r="EA22" s="67"/>
    </row>
    <row r="23" spans="1:131" s="47" customFormat="1" ht="26.25" customHeight="1" x14ac:dyDescent="0.15">
      <c r="A23" s="53" t="s">
        <v>246</v>
      </c>
      <c r="B23" s="914" t="s">
        <v>300</v>
      </c>
      <c r="C23" s="915"/>
      <c r="D23" s="915"/>
      <c r="E23" s="915"/>
      <c r="F23" s="915"/>
      <c r="G23" s="915"/>
      <c r="H23" s="915"/>
      <c r="I23" s="915"/>
      <c r="J23" s="915"/>
      <c r="K23" s="915"/>
      <c r="L23" s="915"/>
      <c r="M23" s="915"/>
      <c r="N23" s="915"/>
      <c r="O23" s="915"/>
      <c r="P23" s="916"/>
      <c r="Q23" s="985">
        <v>4786</v>
      </c>
      <c r="R23" s="926"/>
      <c r="S23" s="926"/>
      <c r="T23" s="926"/>
      <c r="U23" s="926"/>
      <c r="V23" s="926">
        <v>4657</v>
      </c>
      <c r="W23" s="926"/>
      <c r="X23" s="926"/>
      <c r="Y23" s="926"/>
      <c r="Z23" s="926"/>
      <c r="AA23" s="926">
        <v>129</v>
      </c>
      <c r="AB23" s="926"/>
      <c r="AC23" s="926"/>
      <c r="AD23" s="926"/>
      <c r="AE23" s="986"/>
      <c r="AF23" s="957">
        <v>118</v>
      </c>
      <c r="AG23" s="926"/>
      <c r="AH23" s="926"/>
      <c r="AI23" s="926"/>
      <c r="AJ23" s="958"/>
      <c r="AK23" s="959"/>
      <c r="AL23" s="925"/>
      <c r="AM23" s="925"/>
      <c r="AN23" s="925"/>
      <c r="AO23" s="925"/>
      <c r="AP23" s="926">
        <v>3706</v>
      </c>
      <c r="AQ23" s="926"/>
      <c r="AR23" s="926"/>
      <c r="AS23" s="926"/>
      <c r="AT23" s="926"/>
      <c r="AU23" s="927"/>
      <c r="AV23" s="927"/>
      <c r="AW23" s="927"/>
      <c r="AX23" s="927"/>
      <c r="AY23" s="928"/>
      <c r="AZ23" s="961" t="s">
        <v>199</v>
      </c>
      <c r="BA23" s="921"/>
      <c r="BB23" s="921"/>
      <c r="BC23" s="921"/>
      <c r="BD23" s="962"/>
      <c r="BE23" s="67"/>
      <c r="BF23" s="67"/>
      <c r="BG23" s="67"/>
      <c r="BH23" s="67"/>
      <c r="BI23" s="67"/>
      <c r="BJ23" s="67"/>
      <c r="BK23" s="67"/>
      <c r="BL23" s="67"/>
      <c r="BM23" s="67"/>
      <c r="BN23" s="67"/>
      <c r="BO23" s="67"/>
      <c r="BP23" s="67"/>
      <c r="BQ23" s="52">
        <v>17</v>
      </c>
      <c r="BR23" s="72"/>
      <c r="BS23" s="936"/>
      <c r="BT23" s="937"/>
      <c r="BU23" s="937"/>
      <c r="BV23" s="937"/>
      <c r="BW23" s="937"/>
      <c r="BX23" s="937"/>
      <c r="BY23" s="937"/>
      <c r="BZ23" s="937"/>
      <c r="CA23" s="937"/>
      <c r="CB23" s="937"/>
      <c r="CC23" s="937"/>
      <c r="CD23" s="937"/>
      <c r="CE23" s="937"/>
      <c r="CF23" s="937"/>
      <c r="CG23" s="938"/>
      <c r="CH23" s="943"/>
      <c r="CI23" s="944"/>
      <c r="CJ23" s="944"/>
      <c r="CK23" s="944"/>
      <c r="CL23" s="954"/>
      <c r="CM23" s="943"/>
      <c r="CN23" s="944"/>
      <c r="CO23" s="944"/>
      <c r="CP23" s="944"/>
      <c r="CQ23" s="954"/>
      <c r="CR23" s="943"/>
      <c r="CS23" s="944"/>
      <c r="CT23" s="944"/>
      <c r="CU23" s="944"/>
      <c r="CV23" s="954"/>
      <c r="CW23" s="943"/>
      <c r="CX23" s="944"/>
      <c r="CY23" s="944"/>
      <c r="CZ23" s="944"/>
      <c r="DA23" s="954"/>
      <c r="DB23" s="943"/>
      <c r="DC23" s="944"/>
      <c r="DD23" s="944"/>
      <c r="DE23" s="944"/>
      <c r="DF23" s="954"/>
      <c r="DG23" s="943"/>
      <c r="DH23" s="944"/>
      <c r="DI23" s="944"/>
      <c r="DJ23" s="944"/>
      <c r="DK23" s="954"/>
      <c r="DL23" s="943"/>
      <c r="DM23" s="944"/>
      <c r="DN23" s="944"/>
      <c r="DO23" s="944"/>
      <c r="DP23" s="954"/>
      <c r="DQ23" s="943"/>
      <c r="DR23" s="944"/>
      <c r="DS23" s="944"/>
      <c r="DT23" s="944"/>
      <c r="DU23" s="954"/>
      <c r="DV23" s="936"/>
      <c r="DW23" s="937"/>
      <c r="DX23" s="937"/>
      <c r="DY23" s="937"/>
      <c r="DZ23" s="955"/>
      <c r="EA23" s="67"/>
    </row>
    <row r="24" spans="1:131" s="47" customFormat="1" ht="26.25" customHeight="1" x14ac:dyDescent="0.15">
      <c r="A24" s="983" t="s">
        <v>382</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56"/>
      <c r="BA24" s="56"/>
      <c r="BB24" s="56"/>
      <c r="BC24" s="56"/>
      <c r="BD24" s="56"/>
      <c r="BE24" s="67"/>
      <c r="BF24" s="67"/>
      <c r="BG24" s="67"/>
      <c r="BH24" s="67"/>
      <c r="BI24" s="67"/>
      <c r="BJ24" s="67"/>
      <c r="BK24" s="67"/>
      <c r="BL24" s="67"/>
      <c r="BM24" s="67"/>
      <c r="BN24" s="67"/>
      <c r="BO24" s="67"/>
      <c r="BP24" s="67"/>
      <c r="BQ24" s="52">
        <v>18</v>
      </c>
      <c r="BR24" s="72"/>
      <c r="BS24" s="936"/>
      <c r="BT24" s="937"/>
      <c r="BU24" s="937"/>
      <c r="BV24" s="937"/>
      <c r="BW24" s="937"/>
      <c r="BX24" s="937"/>
      <c r="BY24" s="937"/>
      <c r="BZ24" s="937"/>
      <c r="CA24" s="937"/>
      <c r="CB24" s="937"/>
      <c r="CC24" s="937"/>
      <c r="CD24" s="937"/>
      <c r="CE24" s="937"/>
      <c r="CF24" s="937"/>
      <c r="CG24" s="938"/>
      <c r="CH24" s="943"/>
      <c r="CI24" s="944"/>
      <c r="CJ24" s="944"/>
      <c r="CK24" s="944"/>
      <c r="CL24" s="954"/>
      <c r="CM24" s="943"/>
      <c r="CN24" s="944"/>
      <c r="CO24" s="944"/>
      <c r="CP24" s="944"/>
      <c r="CQ24" s="954"/>
      <c r="CR24" s="943"/>
      <c r="CS24" s="944"/>
      <c r="CT24" s="944"/>
      <c r="CU24" s="944"/>
      <c r="CV24" s="954"/>
      <c r="CW24" s="943"/>
      <c r="CX24" s="944"/>
      <c r="CY24" s="944"/>
      <c r="CZ24" s="944"/>
      <c r="DA24" s="954"/>
      <c r="DB24" s="943"/>
      <c r="DC24" s="944"/>
      <c r="DD24" s="944"/>
      <c r="DE24" s="944"/>
      <c r="DF24" s="954"/>
      <c r="DG24" s="943"/>
      <c r="DH24" s="944"/>
      <c r="DI24" s="944"/>
      <c r="DJ24" s="944"/>
      <c r="DK24" s="954"/>
      <c r="DL24" s="943"/>
      <c r="DM24" s="944"/>
      <c r="DN24" s="944"/>
      <c r="DO24" s="944"/>
      <c r="DP24" s="954"/>
      <c r="DQ24" s="943"/>
      <c r="DR24" s="944"/>
      <c r="DS24" s="944"/>
      <c r="DT24" s="944"/>
      <c r="DU24" s="954"/>
      <c r="DV24" s="936"/>
      <c r="DW24" s="937"/>
      <c r="DX24" s="937"/>
      <c r="DY24" s="937"/>
      <c r="DZ24" s="955"/>
      <c r="EA24" s="67"/>
    </row>
    <row r="25" spans="1:131" ht="26.25" customHeight="1" x14ac:dyDescent="0.15">
      <c r="A25" s="984" t="s">
        <v>419</v>
      </c>
      <c r="B25" s="984"/>
      <c r="C25" s="984"/>
      <c r="D25" s="984"/>
      <c r="E25" s="984"/>
      <c r="F25" s="984"/>
      <c r="G25" s="984"/>
      <c r="H25" s="984"/>
      <c r="I25" s="984"/>
      <c r="J25" s="984"/>
      <c r="K25" s="984"/>
      <c r="L25" s="984"/>
      <c r="M25" s="984"/>
      <c r="N25" s="984"/>
      <c r="O25" s="984"/>
      <c r="P25" s="984"/>
      <c r="Q25" s="984"/>
      <c r="R25" s="984"/>
      <c r="S25" s="984"/>
      <c r="T25" s="984"/>
      <c r="U25" s="984"/>
      <c r="V25" s="984"/>
      <c r="W25" s="984"/>
      <c r="X25" s="984"/>
      <c r="Y25" s="984"/>
      <c r="Z25" s="984"/>
      <c r="AA25" s="984"/>
      <c r="AB25" s="984"/>
      <c r="AC25" s="984"/>
      <c r="AD25" s="984"/>
      <c r="AE25" s="984"/>
      <c r="AF25" s="984"/>
      <c r="AG25" s="984"/>
      <c r="AH25" s="984"/>
      <c r="AI25" s="984"/>
      <c r="AJ25" s="984"/>
      <c r="AK25" s="984"/>
      <c r="AL25" s="984"/>
      <c r="AM25" s="984"/>
      <c r="AN25" s="984"/>
      <c r="AO25" s="984"/>
      <c r="AP25" s="984"/>
      <c r="AQ25" s="984"/>
      <c r="AR25" s="984"/>
      <c r="AS25" s="984"/>
      <c r="AT25" s="984"/>
      <c r="AU25" s="984"/>
      <c r="AV25" s="984"/>
      <c r="AW25" s="984"/>
      <c r="AX25" s="984"/>
      <c r="AY25" s="984"/>
      <c r="AZ25" s="984"/>
      <c r="BA25" s="984"/>
      <c r="BB25" s="984"/>
      <c r="BC25" s="984"/>
      <c r="BD25" s="984"/>
      <c r="BE25" s="984"/>
      <c r="BF25" s="984"/>
      <c r="BG25" s="984"/>
      <c r="BH25" s="984"/>
      <c r="BI25" s="984"/>
      <c r="BJ25" s="56"/>
      <c r="BK25" s="56"/>
      <c r="BL25" s="56"/>
      <c r="BM25" s="56"/>
      <c r="BN25" s="56"/>
      <c r="BO25" s="55"/>
      <c r="BP25" s="55"/>
      <c r="BQ25" s="52">
        <v>19</v>
      </c>
      <c r="BR25" s="72"/>
      <c r="BS25" s="936"/>
      <c r="BT25" s="937"/>
      <c r="BU25" s="937"/>
      <c r="BV25" s="937"/>
      <c r="BW25" s="937"/>
      <c r="BX25" s="937"/>
      <c r="BY25" s="937"/>
      <c r="BZ25" s="937"/>
      <c r="CA25" s="937"/>
      <c r="CB25" s="937"/>
      <c r="CC25" s="937"/>
      <c r="CD25" s="937"/>
      <c r="CE25" s="937"/>
      <c r="CF25" s="937"/>
      <c r="CG25" s="938"/>
      <c r="CH25" s="943"/>
      <c r="CI25" s="944"/>
      <c r="CJ25" s="944"/>
      <c r="CK25" s="944"/>
      <c r="CL25" s="954"/>
      <c r="CM25" s="943"/>
      <c r="CN25" s="944"/>
      <c r="CO25" s="944"/>
      <c r="CP25" s="944"/>
      <c r="CQ25" s="954"/>
      <c r="CR25" s="943"/>
      <c r="CS25" s="944"/>
      <c r="CT25" s="944"/>
      <c r="CU25" s="944"/>
      <c r="CV25" s="954"/>
      <c r="CW25" s="943"/>
      <c r="CX25" s="944"/>
      <c r="CY25" s="944"/>
      <c r="CZ25" s="944"/>
      <c r="DA25" s="954"/>
      <c r="DB25" s="943"/>
      <c r="DC25" s="944"/>
      <c r="DD25" s="944"/>
      <c r="DE25" s="944"/>
      <c r="DF25" s="954"/>
      <c r="DG25" s="943"/>
      <c r="DH25" s="944"/>
      <c r="DI25" s="944"/>
      <c r="DJ25" s="944"/>
      <c r="DK25" s="954"/>
      <c r="DL25" s="943"/>
      <c r="DM25" s="944"/>
      <c r="DN25" s="944"/>
      <c r="DO25" s="944"/>
      <c r="DP25" s="954"/>
      <c r="DQ25" s="943"/>
      <c r="DR25" s="944"/>
      <c r="DS25" s="944"/>
      <c r="DT25" s="944"/>
      <c r="DU25" s="954"/>
      <c r="DV25" s="936"/>
      <c r="DW25" s="937"/>
      <c r="DX25" s="937"/>
      <c r="DY25" s="937"/>
      <c r="DZ25" s="955"/>
      <c r="EA25" s="48"/>
    </row>
    <row r="26" spans="1:131" ht="26.25" customHeight="1" x14ac:dyDescent="0.15">
      <c r="A26" s="682" t="s">
        <v>436</v>
      </c>
      <c r="B26" s="683"/>
      <c r="C26" s="683"/>
      <c r="D26" s="683"/>
      <c r="E26" s="683"/>
      <c r="F26" s="683"/>
      <c r="G26" s="683"/>
      <c r="H26" s="683"/>
      <c r="I26" s="683"/>
      <c r="J26" s="683"/>
      <c r="K26" s="683"/>
      <c r="L26" s="683"/>
      <c r="M26" s="683"/>
      <c r="N26" s="683"/>
      <c r="O26" s="683"/>
      <c r="P26" s="684"/>
      <c r="Q26" s="674" t="s">
        <v>452</v>
      </c>
      <c r="R26" s="675"/>
      <c r="S26" s="675"/>
      <c r="T26" s="675"/>
      <c r="U26" s="676"/>
      <c r="V26" s="674" t="s">
        <v>453</v>
      </c>
      <c r="W26" s="675"/>
      <c r="X26" s="675"/>
      <c r="Y26" s="675"/>
      <c r="Z26" s="676"/>
      <c r="AA26" s="674" t="s">
        <v>454</v>
      </c>
      <c r="AB26" s="675"/>
      <c r="AC26" s="675"/>
      <c r="AD26" s="675"/>
      <c r="AE26" s="675"/>
      <c r="AF26" s="688" t="s">
        <v>242</v>
      </c>
      <c r="AG26" s="689"/>
      <c r="AH26" s="689"/>
      <c r="AI26" s="689"/>
      <c r="AJ26" s="690"/>
      <c r="AK26" s="675" t="s">
        <v>386</v>
      </c>
      <c r="AL26" s="675"/>
      <c r="AM26" s="675"/>
      <c r="AN26" s="675"/>
      <c r="AO26" s="676"/>
      <c r="AP26" s="674" t="s">
        <v>354</v>
      </c>
      <c r="AQ26" s="675"/>
      <c r="AR26" s="675"/>
      <c r="AS26" s="675"/>
      <c r="AT26" s="676"/>
      <c r="AU26" s="674" t="s">
        <v>455</v>
      </c>
      <c r="AV26" s="675"/>
      <c r="AW26" s="675"/>
      <c r="AX26" s="675"/>
      <c r="AY26" s="676"/>
      <c r="AZ26" s="674" t="s">
        <v>456</v>
      </c>
      <c r="BA26" s="675"/>
      <c r="BB26" s="675"/>
      <c r="BC26" s="675"/>
      <c r="BD26" s="676"/>
      <c r="BE26" s="674" t="s">
        <v>443</v>
      </c>
      <c r="BF26" s="675"/>
      <c r="BG26" s="675"/>
      <c r="BH26" s="675"/>
      <c r="BI26" s="680"/>
      <c r="BJ26" s="56"/>
      <c r="BK26" s="56"/>
      <c r="BL26" s="56"/>
      <c r="BM26" s="56"/>
      <c r="BN26" s="56"/>
      <c r="BO26" s="55"/>
      <c r="BP26" s="55"/>
      <c r="BQ26" s="52">
        <v>20</v>
      </c>
      <c r="BR26" s="72"/>
      <c r="BS26" s="936"/>
      <c r="BT26" s="937"/>
      <c r="BU26" s="937"/>
      <c r="BV26" s="937"/>
      <c r="BW26" s="937"/>
      <c r="BX26" s="937"/>
      <c r="BY26" s="937"/>
      <c r="BZ26" s="937"/>
      <c r="CA26" s="937"/>
      <c r="CB26" s="937"/>
      <c r="CC26" s="937"/>
      <c r="CD26" s="937"/>
      <c r="CE26" s="937"/>
      <c r="CF26" s="937"/>
      <c r="CG26" s="938"/>
      <c r="CH26" s="943"/>
      <c r="CI26" s="944"/>
      <c r="CJ26" s="944"/>
      <c r="CK26" s="944"/>
      <c r="CL26" s="954"/>
      <c r="CM26" s="943"/>
      <c r="CN26" s="944"/>
      <c r="CO26" s="944"/>
      <c r="CP26" s="944"/>
      <c r="CQ26" s="954"/>
      <c r="CR26" s="943"/>
      <c r="CS26" s="944"/>
      <c r="CT26" s="944"/>
      <c r="CU26" s="944"/>
      <c r="CV26" s="954"/>
      <c r="CW26" s="943"/>
      <c r="CX26" s="944"/>
      <c r="CY26" s="944"/>
      <c r="CZ26" s="944"/>
      <c r="DA26" s="954"/>
      <c r="DB26" s="943"/>
      <c r="DC26" s="944"/>
      <c r="DD26" s="944"/>
      <c r="DE26" s="944"/>
      <c r="DF26" s="954"/>
      <c r="DG26" s="943"/>
      <c r="DH26" s="944"/>
      <c r="DI26" s="944"/>
      <c r="DJ26" s="944"/>
      <c r="DK26" s="954"/>
      <c r="DL26" s="943"/>
      <c r="DM26" s="944"/>
      <c r="DN26" s="944"/>
      <c r="DO26" s="944"/>
      <c r="DP26" s="954"/>
      <c r="DQ26" s="943"/>
      <c r="DR26" s="944"/>
      <c r="DS26" s="944"/>
      <c r="DT26" s="944"/>
      <c r="DU26" s="954"/>
      <c r="DV26" s="936"/>
      <c r="DW26" s="937"/>
      <c r="DX26" s="937"/>
      <c r="DY26" s="937"/>
      <c r="DZ26" s="955"/>
      <c r="EA26" s="48"/>
    </row>
    <row r="27" spans="1:131" ht="26.25" customHeight="1" x14ac:dyDescent="0.15">
      <c r="A27" s="685"/>
      <c r="B27" s="686"/>
      <c r="C27" s="686"/>
      <c r="D27" s="686"/>
      <c r="E27" s="686"/>
      <c r="F27" s="686"/>
      <c r="G27" s="686"/>
      <c r="H27" s="686"/>
      <c r="I27" s="686"/>
      <c r="J27" s="686"/>
      <c r="K27" s="686"/>
      <c r="L27" s="686"/>
      <c r="M27" s="686"/>
      <c r="N27" s="686"/>
      <c r="O27" s="686"/>
      <c r="P27" s="687"/>
      <c r="Q27" s="677"/>
      <c r="R27" s="678"/>
      <c r="S27" s="678"/>
      <c r="T27" s="678"/>
      <c r="U27" s="679"/>
      <c r="V27" s="677"/>
      <c r="W27" s="678"/>
      <c r="X27" s="678"/>
      <c r="Y27" s="678"/>
      <c r="Z27" s="679"/>
      <c r="AA27" s="677"/>
      <c r="AB27" s="678"/>
      <c r="AC27" s="678"/>
      <c r="AD27" s="678"/>
      <c r="AE27" s="678"/>
      <c r="AF27" s="691"/>
      <c r="AG27" s="692"/>
      <c r="AH27" s="692"/>
      <c r="AI27" s="692"/>
      <c r="AJ27" s="693"/>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1"/>
      <c r="BJ27" s="56"/>
      <c r="BK27" s="56"/>
      <c r="BL27" s="56"/>
      <c r="BM27" s="56"/>
      <c r="BN27" s="56"/>
      <c r="BO27" s="55"/>
      <c r="BP27" s="55"/>
      <c r="BQ27" s="52">
        <v>21</v>
      </c>
      <c r="BR27" s="72"/>
      <c r="BS27" s="936"/>
      <c r="BT27" s="937"/>
      <c r="BU27" s="937"/>
      <c r="BV27" s="937"/>
      <c r="BW27" s="937"/>
      <c r="BX27" s="937"/>
      <c r="BY27" s="937"/>
      <c r="BZ27" s="937"/>
      <c r="CA27" s="937"/>
      <c r="CB27" s="937"/>
      <c r="CC27" s="937"/>
      <c r="CD27" s="937"/>
      <c r="CE27" s="937"/>
      <c r="CF27" s="937"/>
      <c r="CG27" s="938"/>
      <c r="CH27" s="943"/>
      <c r="CI27" s="944"/>
      <c r="CJ27" s="944"/>
      <c r="CK27" s="944"/>
      <c r="CL27" s="954"/>
      <c r="CM27" s="943"/>
      <c r="CN27" s="944"/>
      <c r="CO27" s="944"/>
      <c r="CP27" s="944"/>
      <c r="CQ27" s="954"/>
      <c r="CR27" s="943"/>
      <c r="CS27" s="944"/>
      <c r="CT27" s="944"/>
      <c r="CU27" s="944"/>
      <c r="CV27" s="954"/>
      <c r="CW27" s="943"/>
      <c r="CX27" s="944"/>
      <c r="CY27" s="944"/>
      <c r="CZ27" s="944"/>
      <c r="DA27" s="954"/>
      <c r="DB27" s="943"/>
      <c r="DC27" s="944"/>
      <c r="DD27" s="944"/>
      <c r="DE27" s="944"/>
      <c r="DF27" s="954"/>
      <c r="DG27" s="943"/>
      <c r="DH27" s="944"/>
      <c r="DI27" s="944"/>
      <c r="DJ27" s="944"/>
      <c r="DK27" s="954"/>
      <c r="DL27" s="943"/>
      <c r="DM27" s="944"/>
      <c r="DN27" s="944"/>
      <c r="DO27" s="944"/>
      <c r="DP27" s="954"/>
      <c r="DQ27" s="943"/>
      <c r="DR27" s="944"/>
      <c r="DS27" s="944"/>
      <c r="DT27" s="944"/>
      <c r="DU27" s="954"/>
      <c r="DV27" s="936"/>
      <c r="DW27" s="937"/>
      <c r="DX27" s="937"/>
      <c r="DY27" s="937"/>
      <c r="DZ27" s="955"/>
      <c r="EA27" s="48"/>
    </row>
    <row r="28" spans="1:131" ht="26.25" customHeight="1" x14ac:dyDescent="0.15">
      <c r="A28" s="54">
        <v>1</v>
      </c>
      <c r="B28" s="947" t="s">
        <v>457</v>
      </c>
      <c r="C28" s="948"/>
      <c r="D28" s="948"/>
      <c r="E28" s="948"/>
      <c r="F28" s="948"/>
      <c r="G28" s="948"/>
      <c r="H28" s="948"/>
      <c r="I28" s="948"/>
      <c r="J28" s="948"/>
      <c r="K28" s="948"/>
      <c r="L28" s="948"/>
      <c r="M28" s="948"/>
      <c r="N28" s="948"/>
      <c r="O28" s="948"/>
      <c r="P28" s="949"/>
      <c r="Q28" s="974">
        <v>443</v>
      </c>
      <c r="R28" s="975"/>
      <c r="S28" s="975"/>
      <c r="T28" s="975"/>
      <c r="U28" s="975"/>
      <c r="V28" s="975">
        <v>441</v>
      </c>
      <c r="W28" s="975"/>
      <c r="X28" s="975"/>
      <c r="Y28" s="975"/>
      <c r="Z28" s="975"/>
      <c r="AA28" s="975">
        <v>2</v>
      </c>
      <c r="AB28" s="975"/>
      <c r="AC28" s="975"/>
      <c r="AD28" s="975"/>
      <c r="AE28" s="976"/>
      <c r="AF28" s="977">
        <v>2</v>
      </c>
      <c r="AG28" s="975"/>
      <c r="AH28" s="975"/>
      <c r="AI28" s="975"/>
      <c r="AJ28" s="978"/>
      <c r="AK28" s="979">
        <v>59</v>
      </c>
      <c r="AL28" s="975"/>
      <c r="AM28" s="975"/>
      <c r="AN28" s="975"/>
      <c r="AO28" s="975"/>
      <c r="AP28" s="975" t="s">
        <v>199</v>
      </c>
      <c r="AQ28" s="975"/>
      <c r="AR28" s="975"/>
      <c r="AS28" s="975"/>
      <c r="AT28" s="975"/>
      <c r="AU28" s="975" t="s">
        <v>199</v>
      </c>
      <c r="AV28" s="975"/>
      <c r="AW28" s="975"/>
      <c r="AX28" s="975"/>
      <c r="AY28" s="975"/>
      <c r="AZ28" s="980" t="s">
        <v>199</v>
      </c>
      <c r="BA28" s="980"/>
      <c r="BB28" s="980"/>
      <c r="BC28" s="980"/>
      <c r="BD28" s="980"/>
      <c r="BE28" s="981"/>
      <c r="BF28" s="981"/>
      <c r="BG28" s="981"/>
      <c r="BH28" s="981"/>
      <c r="BI28" s="982"/>
      <c r="BJ28" s="56"/>
      <c r="BK28" s="56"/>
      <c r="BL28" s="56"/>
      <c r="BM28" s="56"/>
      <c r="BN28" s="56"/>
      <c r="BO28" s="55"/>
      <c r="BP28" s="55"/>
      <c r="BQ28" s="52">
        <v>22</v>
      </c>
      <c r="BR28" s="72"/>
      <c r="BS28" s="936"/>
      <c r="BT28" s="937"/>
      <c r="BU28" s="937"/>
      <c r="BV28" s="937"/>
      <c r="BW28" s="937"/>
      <c r="BX28" s="937"/>
      <c r="BY28" s="937"/>
      <c r="BZ28" s="937"/>
      <c r="CA28" s="937"/>
      <c r="CB28" s="937"/>
      <c r="CC28" s="937"/>
      <c r="CD28" s="937"/>
      <c r="CE28" s="937"/>
      <c r="CF28" s="937"/>
      <c r="CG28" s="938"/>
      <c r="CH28" s="943"/>
      <c r="CI28" s="944"/>
      <c r="CJ28" s="944"/>
      <c r="CK28" s="944"/>
      <c r="CL28" s="954"/>
      <c r="CM28" s="943"/>
      <c r="CN28" s="944"/>
      <c r="CO28" s="944"/>
      <c r="CP28" s="944"/>
      <c r="CQ28" s="954"/>
      <c r="CR28" s="943"/>
      <c r="CS28" s="944"/>
      <c r="CT28" s="944"/>
      <c r="CU28" s="944"/>
      <c r="CV28" s="954"/>
      <c r="CW28" s="943"/>
      <c r="CX28" s="944"/>
      <c r="CY28" s="944"/>
      <c r="CZ28" s="944"/>
      <c r="DA28" s="954"/>
      <c r="DB28" s="943"/>
      <c r="DC28" s="944"/>
      <c r="DD28" s="944"/>
      <c r="DE28" s="944"/>
      <c r="DF28" s="954"/>
      <c r="DG28" s="943"/>
      <c r="DH28" s="944"/>
      <c r="DI28" s="944"/>
      <c r="DJ28" s="944"/>
      <c r="DK28" s="954"/>
      <c r="DL28" s="943"/>
      <c r="DM28" s="944"/>
      <c r="DN28" s="944"/>
      <c r="DO28" s="944"/>
      <c r="DP28" s="954"/>
      <c r="DQ28" s="943"/>
      <c r="DR28" s="944"/>
      <c r="DS28" s="944"/>
      <c r="DT28" s="944"/>
      <c r="DU28" s="954"/>
      <c r="DV28" s="936"/>
      <c r="DW28" s="937"/>
      <c r="DX28" s="937"/>
      <c r="DY28" s="937"/>
      <c r="DZ28" s="955"/>
      <c r="EA28" s="48"/>
    </row>
    <row r="29" spans="1:131" ht="26.25" customHeight="1" x14ac:dyDescent="0.15">
      <c r="A29" s="54">
        <v>2</v>
      </c>
      <c r="B29" s="936" t="s">
        <v>279</v>
      </c>
      <c r="C29" s="937"/>
      <c r="D29" s="937"/>
      <c r="E29" s="937"/>
      <c r="F29" s="937"/>
      <c r="G29" s="937"/>
      <c r="H29" s="937"/>
      <c r="I29" s="937"/>
      <c r="J29" s="937"/>
      <c r="K29" s="937"/>
      <c r="L29" s="937"/>
      <c r="M29" s="937"/>
      <c r="N29" s="937"/>
      <c r="O29" s="937"/>
      <c r="P29" s="938"/>
      <c r="Q29" s="939">
        <v>475</v>
      </c>
      <c r="R29" s="940"/>
      <c r="S29" s="940"/>
      <c r="T29" s="940"/>
      <c r="U29" s="940"/>
      <c r="V29" s="940">
        <v>459</v>
      </c>
      <c r="W29" s="940"/>
      <c r="X29" s="940"/>
      <c r="Y29" s="940"/>
      <c r="Z29" s="940"/>
      <c r="AA29" s="940">
        <v>16</v>
      </c>
      <c r="AB29" s="940"/>
      <c r="AC29" s="940"/>
      <c r="AD29" s="940"/>
      <c r="AE29" s="946"/>
      <c r="AF29" s="966">
        <v>16</v>
      </c>
      <c r="AG29" s="944"/>
      <c r="AH29" s="944"/>
      <c r="AI29" s="944"/>
      <c r="AJ29" s="967"/>
      <c r="AK29" s="945">
        <v>79</v>
      </c>
      <c r="AL29" s="940"/>
      <c r="AM29" s="940"/>
      <c r="AN29" s="940"/>
      <c r="AO29" s="940"/>
      <c r="AP29" s="940" t="s">
        <v>199</v>
      </c>
      <c r="AQ29" s="940"/>
      <c r="AR29" s="940"/>
      <c r="AS29" s="940"/>
      <c r="AT29" s="940"/>
      <c r="AU29" s="940" t="s">
        <v>199</v>
      </c>
      <c r="AV29" s="940"/>
      <c r="AW29" s="940"/>
      <c r="AX29" s="940"/>
      <c r="AY29" s="940"/>
      <c r="AZ29" s="973" t="s">
        <v>199</v>
      </c>
      <c r="BA29" s="973"/>
      <c r="BB29" s="973"/>
      <c r="BC29" s="973"/>
      <c r="BD29" s="973"/>
      <c r="BE29" s="941"/>
      <c r="BF29" s="941"/>
      <c r="BG29" s="941"/>
      <c r="BH29" s="941"/>
      <c r="BI29" s="942"/>
      <c r="BJ29" s="56"/>
      <c r="BK29" s="56"/>
      <c r="BL29" s="56"/>
      <c r="BM29" s="56"/>
      <c r="BN29" s="56"/>
      <c r="BO29" s="55"/>
      <c r="BP29" s="55"/>
      <c r="BQ29" s="52">
        <v>23</v>
      </c>
      <c r="BR29" s="72"/>
      <c r="BS29" s="936"/>
      <c r="BT29" s="937"/>
      <c r="BU29" s="937"/>
      <c r="BV29" s="937"/>
      <c r="BW29" s="937"/>
      <c r="BX29" s="937"/>
      <c r="BY29" s="937"/>
      <c r="BZ29" s="937"/>
      <c r="CA29" s="937"/>
      <c r="CB29" s="937"/>
      <c r="CC29" s="937"/>
      <c r="CD29" s="937"/>
      <c r="CE29" s="937"/>
      <c r="CF29" s="937"/>
      <c r="CG29" s="938"/>
      <c r="CH29" s="943"/>
      <c r="CI29" s="944"/>
      <c r="CJ29" s="944"/>
      <c r="CK29" s="944"/>
      <c r="CL29" s="954"/>
      <c r="CM29" s="943"/>
      <c r="CN29" s="944"/>
      <c r="CO29" s="944"/>
      <c r="CP29" s="944"/>
      <c r="CQ29" s="954"/>
      <c r="CR29" s="943"/>
      <c r="CS29" s="944"/>
      <c r="CT29" s="944"/>
      <c r="CU29" s="944"/>
      <c r="CV29" s="954"/>
      <c r="CW29" s="943"/>
      <c r="CX29" s="944"/>
      <c r="CY29" s="944"/>
      <c r="CZ29" s="944"/>
      <c r="DA29" s="954"/>
      <c r="DB29" s="943"/>
      <c r="DC29" s="944"/>
      <c r="DD29" s="944"/>
      <c r="DE29" s="944"/>
      <c r="DF29" s="954"/>
      <c r="DG29" s="943"/>
      <c r="DH29" s="944"/>
      <c r="DI29" s="944"/>
      <c r="DJ29" s="944"/>
      <c r="DK29" s="954"/>
      <c r="DL29" s="943"/>
      <c r="DM29" s="944"/>
      <c r="DN29" s="944"/>
      <c r="DO29" s="944"/>
      <c r="DP29" s="954"/>
      <c r="DQ29" s="943"/>
      <c r="DR29" s="944"/>
      <c r="DS29" s="944"/>
      <c r="DT29" s="944"/>
      <c r="DU29" s="954"/>
      <c r="DV29" s="936"/>
      <c r="DW29" s="937"/>
      <c r="DX29" s="937"/>
      <c r="DY29" s="937"/>
      <c r="DZ29" s="955"/>
      <c r="EA29" s="48"/>
    </row>
    <row r="30" spans="1:131" ht="26.25" customHeight="1" x14ac:dyDescent="0.15">
      <c r="A30" s="54">
        <v>3</v>
      </c>
      <c r="B30" s="936" t="s">
        <v>224</v>
      </c>
      <c r="C30" s="937"/>
      <c r="D30" s="937"/>
      <c r="E30" s="937"/>
      <c r="F30" s="937"/>
      <c r="G30" s="937"/>
      <c r="H30" s="937"/>
      <c r="I30" s="937"/>
      <c r="J30" s="937"/>
      <c r="K30" s="937"/>
      <c r="L30" s="937"/>
      <c r="M30" s="937"/>
      <c r="N30" s="937"/>
      <c r="O30" s="937"/>
      <c r="P30" s="938"/>
      <c r="Q30" s="939">
        <v>71</v>
      </c>
      <c r="R30" s="940"/>
      <c r="S30" s="940"/>
      <c r="T30" s="940"/>
      <c r="U30" s="940"/>
      <c r="V30" s="940">
        <v>71</v>
      </c>
      <c r="W30" s="940"/>
      <c r="X30" s="940"/>
      <c r="Y30" s="940"/>
      <c r="Z30" s="940"/>
      <c r="AA30" s="940">
        <v>0</v>
      </c>
      <c r="AB30" s="940"/>
      <c r="AC30" s="940"/>
      <c r="AD30" s="940"/>
      <c r="AE30" s="946"/>
      <c r="AF30" s="966">
        <v>0</v>
      </c>
      <c r="AG30" s="944"/>
      <c r="AH30" s="944"/>
      <c r="AI30" s="944"/>
      <c r="AJ30" s="967"/>
      <c r="AK30" s="945">
        <v>32</v>
      </c>
      <c r="AL30" s="940"/>
      <c r="AM30" s="940"/>
      <c r="AN30" s="940"/>
      <c r="AO30" s="940"/>
      <c r="AP30" s="940" t="s">
        <v>199</v>
      </c>
      <c r="AQ30" s="940"/>
      <c r="AR30" s="940"/>
      <c r="AS30" s="940"/>
      <c r="AT30" s="940"/>
      <c r="AU30" s="940" t="s">
        <v>199</v>
      </c>
      <c r="AV30" s="940"/>
      <c r="AW30" s="940"/>
      <c r="AX30" s="940"/>
      <c r="AY30" s="940"/>
      <c r="AZ30" s="973" t="s">
        <v>199</v>
      </c>
      <c r="BA30" s="973"/>
      <c r="BB30" s="973"/>
      <c r="BC30" s="973"/>
      <c r="BD30" s="973"/>
      <c r="BE30" s="941"/>
      <c r="BF30" s="941"/>
      <c r="BG30" s="941"/>
      <c r="BH30" s="941"/>
      <c r="BI30" s="942"/>
      <c r="BJ30" s="56"/>
      <c r="BK30" s="56"/>
      <c r="BL30" s="56"/>
      <c r="BM30" s="56"/>
      <c r="BN30" s="56"/>
      <c r="BO30" s="55"/>
      <c r="BP30" s="55"/>
      <c r="BQ30" s="52">
        <v>24</v>
      </c>
      <c r="BR30" s="72"/>
      <c r="BS30" s="936"/>
      <c r="BT30" s="937"/>
      <c r="BU30" s="937"/>
      <c r="BV30" s="937"/>
      <c r="BW30" s="937"/>
      <c r="BX30" s="937"/>
      <c r="BY30" s="937"/>
      <c r="BZ30" s="937"/>
      <c r="CA30" s="937"/>
      <c r="CB30" s="937"/>
      <c r="CC30" s="937"/>
      <c r="CD30" s="937"/>
      <c r="CE30" s="937"/>
      <c r="CF30" s="937"/>
      <c r="CG30" s="938"/>
      <c r="CH30" s="943"/>
      <c r="CI30" s="944"/>
      <c r="CJ30" s="944"/>
      <c r="CK30" s="944"/>
      <c r="CL30" s="954"/>
      <c r="CM30" s="943"/>
      <c r="CN30" s="944"/>
      <c r="CO30" s="944"/>
      <c r="CP30" s="944"/>
      <c r="CQ30" s="954"/>
      <c r="CR30" s="943"/>
      <c r="CS30" s="944"/>
      <c r="CT30" s="944"/>
      <c r="CU30" s="944"/>
      <c r="CV30" s="954"/>
      <c r="CW30" s="943"/>
      <c r="CX30" s="944"/>
      <c r="CY30" s="944"/>
      <c r="CZ30" s="944"/>
      <c r="DA30" s="954"/>
      <c r="DB30" s="943"/>
      <c r="DC30" s="944"/>
      <c r="DD30" s="944"/>
      <c r="DE30" s="944"/>
      <c r="DF30" s="954"/>
      <c r="DG30" s="943"/>
      <c r="DH30" s="944"/>
      <c r="DI30" s="944"/>
      <c r="DJ30" s="944"/>
      <c r="DK30" s="954"/>
      <c r="DL30" s="943"/>
      <c r="DM30" s="944"/>
      <c r="DN30" s="944"/>
      <c r="DO30" s="944"/>
      <c r="DP30" s="954"/>
      <c r="DQ30" s="943"/>
      <c r="DR30" s="944"/>
      <c r="DS30" s="944"/>
      <c r="DT30" s="944"/>
      <c r="DU30" s="954"/>
      <c r="DV30" s="936"/>
      <c r="DW30" s="937"/>
      <c r="DX30" s="937"/>
      <c r="DY30" s="937"/>
      <c r="DZ30" s="955"/>
      <c r="EA30" s="48"/>
    </row>
    <row r="31" spans="1:131" ht="26.25" customHeight="1" x14ac:dyDescent="0.15">
      <c r="A31" s="54">
        <v>4</v>
      </c>
      <c r="B31" s="936" t="s">
        <v>282</v>
      </c>
      <c r="C31" s="937"/>
      <c r="D31" s="937"/>
      <c r="E31" s="937"/>
      <c r="F31" s="937"/>
      <c r="G31" s="937"/>
      <c r="H31" s="937"/>
      <c r="I31" s="937"/>
      <c r="J31" s="937"/>
      <c r="K31" s="937"/>
      <c r="L31" s="937"/>
      <c r="M31" s="937"/>
      <c r="N31" s="937"/>
      <c r="O31" s="937"/>
      <c r="P31" s="938"/>
      <c r="Q31" s="939">
        <v>614</v>
      </c>
      <c r="R31" s="940"/>
      <c r="S31" s="940"/>
      <c r="T31" s="940"/>
      <c r="U31" s="940"/>
      <c r="V31" s="940">
        <v>606</v>
      </c>
      <c r="W31" s="940"/>
      <c r="X31" s="940"/>
      <c r="Y31" s="940"/>
      <c r="Z31" s="940"/>
      <c r="AA31" s="940">
        <v>8</v>
      </c>
      <c r="AB31" s="940"/>
      <c r="AC31" s="940"/>
      <c r="AD31" s="940"/>
      <c r="AE31" s="946"/>
      <c r="AF31" s="966">
        <v>177</v>
      </c>
      <c r="AG31" s="944"/>
      <c r="AH31" s="944"/>
      <c r="AI31" s="944"/>
      <c r="AJ31" s="967"/>
      <c r="AK31" s="945">
        <v>180</v>
      </c>
      <c r="AL31" s="940"/>
      <c r="AM31" s="940"/>
      <c r="AN31" s="940"/>
      <c r="AO31" s="940"/>
      <c r="AP31" s="940">
        <v>125</v>
      </c>
      <c r="AQ31" s="940"/>
      <c r="AR31" s="940"/>
      <c r="AS31" s="940"/>
      <c r="AT31" s="940"/>
      <c r="AU31" s="940">
        <v>94</v>
      </c>
      <c r="AV31" s="940"/>
      <c r="AW31" s="940"/>
      <c r="AX31" s="940"/>
      <c r="AY31" s="940"/>
      <c r="AZ31" s="973" t="s">
        <v>199</v>
      </c>
      <c r="BA31" s="973"/>
      <c r="BB31" s="973"/>
      <c r="BC31" s="973"/>
      <c r="BD31" s="973"/>
      <c r="BE31" s="941" t="s">
        <v>458</v>
      </c>
      <c r="BF31" s="941"/>
      <c r="BG31" s="941"/>
      <c r="BH31" s="941"/>
      <c r="BI31" s="942"/>
      <c r="BJ31" s="56"/>
      <c r="BK31" s="56"/>
      <c r="BL31" s="56"/>
      <c r="BM31" s="56"/>
      <c r="BN31" s="56"/>
      <c r="BO31" s="55"/>
      <c r="BP31" s="55"/>
      <c r="BQ31" s="52">
        <v>25</v>
      </c>
      <c r="BR31" s="72"/>
      <c r="BS31" s="936"/>
      <c r="BT31" s="937"/>
      <c r="BU31" s="937"/>
      <c r="BV31" s="937"/>
      <c r="BW31" s="937"/>
      <c r="BX31" s="937"/>
      <c r="BY31" s="937"/>
      <c r="BZ31" s="937"/>
      <c r="CA31" s="937"/>
      <c r="CB31" s="937"/>
      <c r="CC31" s="937"/>
      <c r="CD31" s="937"/>
      <c r="CE31" s="937"/>
      <c r="CF31" s="937"/>
      <c r="CG31" s="938"/>
      <c r="CH31" s="943"/>
      <c r="CI31" s="944"/>
      <c r="CJ31" s="944"/>
      <c r="CK31" s="944"/>
      <c r="CL31" s="954"/>
      <c r="CM31" s="943"/>
      <c r="CN31" s="944"/>
      <c r="CO31" s="944"/>
      <c r="CP31" s="944"/>
      <c r="CQ31" s="954"/>
      <c r="CR31" s="943"/>
      <c r="CS31" s="944"/>
      <c r="CT31" s="944"/>
      <c r="CU31" s="944"/>
      <c r="CV31" s="954"/>
      <c r="CW31" s="943"/>
      <c r="CX31" s="944"/>
      <c r="CY31" s="944"/>
      <c r="CZ31" s="944"/>
      <c r="DA31" s="954"/>
      <c r="DB31" s="943"/>
      <c r="DC31" s="944"/>
      <c r="DD31" s="944"/>
      <c r="DE31" s="944"/>
      <c r="DF31" s="954"/>
      <c r="DG31" s="943"/>
      <c r="DH31" s="944"/>
      <c r="DI31" s="944"/>
      <c r="DJ31" s="944"/>
      <c r="DK31" s="954"/>
      <c r="DL31" s="943"/>
      <c r="DM31" s="944"/>
      <c r="DN31" s="944"/>
      <c r="DO31" s="944"/>
      <c r="DP31" s="954"/>
      <c r="DQ31" s="943"/>
      <c r="DR31" s="944"/>
      <c r="DS31" s="944"/>
      <c r="DT31" s="944"/>
      <c r="DU31" s="954"/>
      <c r="DV31" s="936"/>
      <c r="DW31" s="937"/>
      <c r="DX31" s="937"/>
      <c r="DY31" s="937"/>
      <c r="DZ31" s="955"/>
      <c r="EA31" s="48"/>
    </row>
    <row r="32" spans="1:131" ht="26.25" customHeight="1" x14ac:dyDescent="0.15">
      <c r="A32" s="54">
        <v>5</v>
      </c>
      <c r="B32" s="936" t="s">
        <v>459</v>
      </c>
      <c r="C32" s="937"/>
      <c r="D32" s="937"/>
      <c r="E32" s="937"/>
      <c r="F32" s="937"/>
      <c r="G32" s="937"/>
      <c r="H32" s="937"/>
      <c r="I32" s="937"/>
      <c r="J32" s="937"/>
      <c r="K32" s="937"/>
      <c r="L32" s="937"/>
      <c r="M32" s="937"/>
      <c r="N32" s="937"/>
      <c r="O32" s="937"/>
      <c r="P32" s="938"/>
      <c r="Q32" s="939">
        <v>163</v>
      </c>
      <c r="R32" s="940"/>
      <c r="S32" s="940"/>
      <c r="T32" s="940"/>
      <c r="U32" s="940"/>
      <c r="V32" s="940">
        <v>163</v>
      </c>
      <c r="W32" s="940"/>
      <c r="X32" s="940"/>
      <c r="Y32" s="940"/>
      <c r="Z32" s="940"/>
      <c r="AA32" s="940">
        <v>0</v>
      </c>
      <c r="AB32" s="940"/>
      <c r="AC32" s="940"/>
      <c r="AD32" s="940"/>
      <c r="AE32" s="946"/>
      <c r="AF32" s="966">
        <v>0</v>
      </c>
      <c r="AG32" s="944"/>
      <c r="AH32" s="944"/>
      <c r="AI32" s="944"/>
      <c r="AJ32" s="967"/>
      <c r="AK32" s="945">
        <v>65</v>
      </c>
      <c r="AL32" s="940"/>
      <c r="AM32" s="940"/>
      <c r="AN32" s="940"/>
      <c r="AO32" s="940"/>
      <c r="AP32" s="940">
        <v>201</v>
      </c>
      <c r="AQ32" s="940"/>
      <c r="AR32" s="940"/>
      <c r="AS32" s="940"/>
      <c r="AT32" s="940"/>
      <c r="AU32" s="940">
        <v>201</v>
      </c>
      <c r="AV32" s="940"/>
      <c r="AW32" s="940"/>
      <c r="AX32" s="940"/>
      <c r="AY32" s="940"/>
      <c r="AZ32" s="973" t="s">
        <v>199</v>
      </c>
      <c r="BA32" s="973"/>
      <c r="BB32" s="973"/>
      <c r="BC32" s="973"/>
      <c r="BD32" s="973"/>
      <c r="BE32" s="941" t="s">
        <v>22</v>
      </c>
      <c r="BF32" s="941"/>
      <c r="BG32" s="941"/>
      <c r="BH32" s="941"/>
      <c r="BI32" s="942"/>
      <c r="BJ32" s="56"/>
      <c r="BK32" s="56"/>
      <c r="BL32" s="56"/>
      <c r="BM32" s="56"/>
      <c r="BN32" s="56"/>
      <c r="BO32" s="55"/>
      <c r="BP32" s="55"/>
      <c r="BQ32" s="52">
        <v>26</v>
      </c>
      <c r="BR32" s="72"/>
      <c r="BS32" s="936"/>
      <c r="BT32" s="937"/>
      <c r="BU32" s="937"/>
      <c r="BV32" s="937"/>
      <c r="BW32" s="937"/>
      <c r="BX32" s="937"/>
      <c r="BY32" s="937"/>
      <c r="BZ32" s="937"/>
      <c r="CA32" s="937"/>
      <c r="CB32" s="937"/>
      <c r="CC32" s="937"/>
      <c r="CD32" s="937"/>
      <c r="CE32" s="937"/>
      <c r="CF32" s="937"/>
      <c r="CG32" s="938"/>
      <c r="CH32" s="943"/>
      <c r="CI32" s="944"/>
      <c r="CJ32" s="944"/>
      <c r="CK32" s="944"/>
      <c r="CL32" s="954"/>
      <c r="CM32" s="943"/>
      <c r="CN32" s="944"/>
      <c r="CO32" s="944"/>
      <c r="CP32" s="944"/>
      <c r="CQ32" s="954"/>
      <c r="CR32" s="943"/>
      <c r="CS32" s="944"/>
      <c r="CT32" s="944"/>
      <c r="CU32" s="944"/>
      <c r="CV32" s="954"/>
      <c r="CW32" s="943"/>
      <c r="CX32" s="944"/>
      <c r="CY32" s="944"/>
      <c r="CZ32" s="944"/>
      <c r="DA32" s="954"/>
      <c r="DB32" s="943"/>
      <c r="DC32" s="944"/>
      <c r="DD32" s="944"/>
      <c r="DE32" s="944"/>
      <c r="DF32" s="954"/>
      <c r="DG32" s="943"/>
      <c r="DH32" s="944"/>
      <c r="DI32" s="944"/>
      <c r="DJ32" s="944"/>
      <c r="DK32" s="954"/>
      <c r="DL32" s="943"/>
      <c r="DM32" s="944"/>
      <c r="DN32" s="944"/>
      <c r="DO32" s="944"/>
      <c r="DP32" s="954"/>
      <c r="DQ32" s="943"/>
      <c r="DR32" s="944"/>
      <c r="DS32" s="944"/>
      <c r="DT32" s="944"/>
      <c r="DU32" s="954"/>
      <c r="DV32" s="936"/>
      <c r="DW32" s="937"/>
      <c r="DX32" s="937"/>
      <c r="DY32" s="937"/>
      <c r="DZ32" s="955"/>
      <c r="EA32" s="48"/>
    </row>
    <row r="33" spans="1:131" ht="26.25" customHeight="1" x14ac:dyDescent="0.15">
      <c r="A33" s="54">
        <v>6</v>
      </c>
      <c r="B33" s="936"/>
      <c r="C33" s="937"/>
      <c r="D33" s="937"/>
      <c r="E33" s="937"/>
      <c r="F33" s="937"/>
      <c r="G33" s="937"/>
      <c r="H33" s="937"/>
      <c r="I33" s="937"/>
      <c r="J33" s="937"/>
      <c r="K33" s="937"/>
      <c r="L33" s="937"/>
      <c r="M33" s="937"/>
      <c r="N33" s="937"/>
      <c r="O33" s="937"/>
      <c r="P33" s="938"/>
      <c r="Q33" s="939"/>
      <c r="R33" s="940"/>
      <c r="S33" s="940"/>
      <c r="T33" s="940"/>
      <c r="U33" s="940"/>
      <c r="V33" s="940"/>
      <c r="W33" s="940"/>
      <c r="X33" s="940"/>
      <c r="Y33" s="940"/>
      <c r="Z33" s="940"/>
      <c r="AA33" s="940"/>
      <c r="AB33" s="940"/>
      <c r="AC33" s="940"/>
      <c r="AD33" s="940"/>
      <c r="AE33" s="946"/>
      <c r="AF33" s="966"/>
      <c r="AG33" s="944"/>
      <c r="AH33" s="944"/>
      <c r="AI33" s="944"/>
      <c r="AJ33" s="967"/>
      <c r="AK33" s="945"/>
      <c r="AL33" s="940"/>
      <c r="AM33" s="940"/>
      <c r="AN33" s="940"/>
      <c r="AO33" s="940"/>
      <c r="AP33" s="940"/>
      <c r="AQ33" s="940"/>
      <c r="AR33" s="940"/>
      <c r="AS33" s="940"/>
      <c r="AT33" s="940"/>
      <c r="AU33" s="940"/>
      <c r="AV33" s="940"/>
      <c r="AW33" s="940"/>
      <c r="AX33" s="940"/>
      <c r="AY33" s="940"/>
      <c r="AZ33" s="973"/>
      <c r="BA33" s="973"/>
      <c r="BB33" s="973"/>
      <c r="BC33" s="973"/>
      <c r="BD33" s="973"/>
      <c r="BE33" s="941"/>
      <c r="BF33" s="941"/>
      <c r="BG33" s="941"/>
      <c r="BH33" s="941"/>
      <c r="BI33" s="942"/>
      <c r="BJ33" s="56"/>
      <c r="BK33" s="56"/>
      <c r="BL33" s="56"/>
      <c r="BM33" s="56"/>
      <c r="BN33" s="56"/>
      <c r="BO33" s="55"/>
      <c r="BP33" s="55"/>
      <c r="BQ33" s="52">
        <v>27</v>
      </c>
      <c r="BR33" s="72"/>
      <c r="BS33" s="936"/>
      <c r="BT33" s="937"/>
      <c r="BU33" s="937"/>
      <c r="BV33" s="937"/>
      <c r="BW33" s="937"/>
      <c r="BX33" s="937"/>
      <c r="BY33" s="937"/>
      <c r="BZ33" s="937"/>
      <c r="CA33" s="937"/>
      <c r="CB33" s="937"/>
      <c r="CC33" s="937"/>
      <c r="CD33" s="937"/>
      <c r="CE33" s="937"/>
      <c r="CF33" s="937"/>
      <c r="CG33" s="938"/>
      <c r="CH33" s="943"/>
      <c r="CI33" s="944"/>
      <c r="CJ33" s="944"/>
      <c r="CK33" s="944"/>
      <c r="CL33" s="954"/>
      <c r="CM33" s="943"/>
      <c r="CN33" s="944"/>
      <c r="CO33" s="944"/>
      <c r="CP33" s="944"/>
      <c r="CQ33" s="954"/>
      <c r="CR33" s="943"/>
      <c r="CS33" s="944"/>
      <c r="CT33" s="944"/>
      <c r="CU33" s="944"/>
      <c r="CV33" s="954"/>
      <c r="CW33" s="943"/>
      <c r="CX33" s="944"/>
      <c r="CY33" s="944"/>
      <c r="CZ33" s="944"/>
      <c r="DA33" s="954"/>
      <c r="DB33" s="943"/>
      <c r="DC33" s="944"/>
      <c r="DD33" s="944"/>
      <c r="DE33" s="944"/>
      <c r="DF33" s="954"/>
      <c r="DG33" s="943"/>
      <c r="DH33" s="944"/>
      <c r="DI33" s="944"/>
      <c r="DJ33" s="944"/>
      <c r="DK33" s="954"/>
      <c r="DL33" s="943"/>
      <c r="DM33" s="944"/>
      <c r="DN33" s="944"/>
      <c r="DO33" s="944"/>
      <c r="DP33" s="954"/>
      <c r="DQ33" s="943"/>
      <c r="DR33" s="944"/>
      <c r="DS33" s="944"/>
      <c r="DT33" s="944"/>
      <c r="DU33" s="954"/>
      <c r="DV33" s="936"/>
      <c r="DW33" s="937"/>
      <c r="DX33" s="937"/>
      <c r="DY33" s="937"/>
      <c r="DZ33" s="955"/>
      <c r="EA33" s="48"/>
    </row>
    <row r="34" spans="1:131" ht="26.25" customHeight="1" x14ac:dyDescent="0.15">
      <c r="A34" s="54">
        <v>7</v>
      </c>
      <c r="B34" s="936"/>
      <c r="C34" s="937"/>
      <c r="D34" s="937"/>
      <c r="E34" s="937"/>
      <c r="F34" s="937"/>
      <c r="G34" s="937"/>
      <c r="H34" s="937"/>
      <c r="I34" s="937"/>
      <c r="J34" s="937"/>
      <c r="K34" s="937"/>
      <c r="L34" s="937"/>
      <c r="M34" s="937"/>
      <c r="N34" s="937"/>
      <c r="O34" s="937"/>
      <c r="P34" s="938"/>
      <c r="Q34" s="939"/>
      <c r="R34" s="940"/>
      <c r="S34" s="940"/>
      <c r="T34" s="940"/>
      <c r="U34" s="940"/>
      <c r="V34" s="940"/>
      <c r="W34" s="940"/>
      <c r="X34" s="940"/>
      <c r="Y34" s="940"/>
      <c r="Z34" s="940"/>
      <c r="AA34" s="940"/>
      <c r="AB34" s="940"/>
      <c r="AC34" s="940"/>
      <c r="AD34" s="940"/>
      <c r="AE34" s="946"/>
      <c r="AF34" s="966"/>
      <c r="AG34" s="944"/>
      <c r="AH34" s="944"/>
      <c r="AI34" s="944"/>
      <c r="AJ34" s="967"/>
      <c r="AK34" s="945"/>
      <c r="AL34" s="940"/>
      <c r="AM34" s="940"/>
      <c r="AN34" s="940"/>
      <c r="AO34" s="940"/>
      <c r="AP34" s="940"/>
      <c r="AQ34" s="940"/>
      <c r="AR34" s="940"/>
      <c r="AS34" s="940"/>
      <c r="AT34" s="940"/>
      <c r="AU34" s="940"/>
      <c r="AV34" s="940"/>
      <c r="AW34" s="940"/>
      <c r="AX34" s="940"/>
      <c r="AY34" s="940"/>
      <c r="AZ34" s="973"/>
      <c r="BA34" s="973"/>
      <c r="BB34" s="973"/>
      <c r="BC34" s="973"/>
      <c r="BD34" s="973"/>
      <c r="BE34" s="941"/>
      <c r="BF34" s="941"/>
      <c r="BG34" s="941"/>
      <c r="BH34" s="941"/>
      <c r="BI34" s="942"/>
      <c r="BJ34" s="56"/>
      <c r="BK34" s="56"/>
      <c r="BL34" s="56"/>
      <c r="BM34" s="56"/>
      <c r="BN34" s="56"/>
      <c r="BO34" s="55"/>
      <c r="BP34" s="55"/>
      <c r="BQ34" s="52">
        <v>28</v>
      </c>
      <c r="BR34" s="72"/>
      <c r="BS34" s="936"/>
      <c r="BT34" s="937"/>
      <c r="BU34" s="937"/>
      <c r="BV34" s="937"/>
      <c r="BW34" s="937"/>
      <c r="BX34" s="937"/>
      <c r="BY34" s="937"/>
      <c r="BZ34" s="937"/>
      <c r="CA34" s="937"/>
      <c r="CB34" s="937"/>
      <c r="CC34" s="937"/>
      <c r="CD34" s="937"/>
      <c r="CE34" s="937"/>
      <c r="CF34" s="937"/>
      <c r="CG34" s="938"/>
      <c r="CH34" s="943"/>
      <c r="CI34" s="944"/>
      <c r="CJ34" s="944"/>
      <c r="CK34" s="944"/>
      <c r="CL34" s="954"/>
      <c r="CM34" s="943"/>
      <c r="CN34" s="944"/>
      <c r="CO34" s="944"/>
      <c r="CP34" s="944"/>
      <c r="CQ34" s="954"/>
      <c r="CR34" s="943"/>
      <c r="CS34" s="944"/>
      <c r="CT34" s="944"/>
      <c r="CU34" s="944"/>
      <c r="CV34" s="954"/>
      <c r="CW34" s="943"/>
      <c r="CX34" s="944"/>
      <c r="CY34" s="944"/>
      <c r="CZ34" s="944"/>
      <c r="DA34" s="954"/>
      <c r="DB34" s="943"/>
      <c r="DC34" s="944"/>
      <c r="DD34" s="944"/>
      <c r="DE34" s="944"/>
      <c r="DF34" s="954"/>
      <c r="DG34" s="943"/>
      <c r="DH34" s="944"/>
      <c r="DI34" s="944"/>
      <c r="DJ34" s="944"/>
      <c r="DK34" s="954"/>
      <c r="DL34" s="943"/>
      <c r="DM34" s="944"/>
      <c r="DN34" s="944"/>
      <c r="DO34" s="944"/>
      <c r="DP34" s="954"/>
      <c r="DQ34" s="943"/>
      <c r="DR34" s="944"/>
      <c r="DS34" s="944"/>
      <c r="DT34" s="944"/>
      <c r="DU34" s="954"/>
      <c r="DV34" s="936"/>
      <c r="DW34" s="937"/>
      <c r="DX34" s="937"/>
      <c r="DY34" s="937"/>
      <c r="DZ34" s="955"/>
      <c r="EA34" s="48"/>
    </row>
    <row r="35" spans="1:131" ht="26.25" customHeight="1" x14ac:dyDescent="0.15">
      <c r="A35" s="54">
        <v>8</v>
      </c>
      <c r="B35" s="936"/>
      <c r="C35" s="937"/>
      <c r="D35" s="937"/>
      <c r="E35" s="937"/>
      <c r="F35" s="937"/>
      <c r="G35" s="937"/>
      <c r="H35" s="937"/>
      <c r="I35" s="937"/>
      <c r="J35" s="937"/>
      <c r="K35" s="937"/>
      <c r="L35" s="937"/>
      <c r="M35" s="937"/>
      <c r="N35" s="937"/>
      <c r="O35" s="937"/>
      <c r="P35" s="938"/>
      <c r="Q35" s="939"/>
      <c r="R35" s="940"/>
      <c r="S35" s="940"/>
      <c r="T35" s="940"/>
      <c r="U35" s="940"/>
      <c r="V35" s="940"/>
      <c r="W35" s="940"/>
      <c r="X35" s="940"/>
      <c r="Y35" s="940"/>
      <c r="Z35" s="940"/>
      <c r="AA35" s="940"/>
      <c r="AB35" s="940"/>
      <c r="AC35" s="940"/>
      <c r="AD35" s="940"/>
      <c r="AE35" s="946"/>
      <c r="AF35" s="966"/>
      <c r="AG35" s="944"/>
      <c r="AH35" s="944"/>
      <c r="AI35" s="944"/>
      <c r="AJ35" s="967"/>
      <c r="AK35" s="945"/>
      <c r="AL35" s="940"/>
      <c r="AM35" s="940"/>
      <c r="AN35" s="940"/>
      <c r="AO35" s="940"/>
      <c r="AP35" s="940"/>
      <c r="AQ35" s="940"/>
      <c r="AR35" s="940"/>
      <c r="AS35" s="940"/>
      <c r="AT35" s="940"/>
      <c r="AU35" s="940"/>
      <c r="AV35" s="940"/>
      <c r="AW35" s="940"/>
      <c r="AX35" s="940"/>
      <c r="AY35" s="940"/>
      <c r="AZ35" s="973"/>
      <c r="BA35" s="973"/>
      <c r="BB35" s="973"/>
      <c r="BC35" s="973"/>
      <c r="BD35" s="973"/>
      <c r="BE35" s="941"/>
      <c r="BF35" s="941"/>
      <c r="BG35" s="941"/>
      <c r="BH35" s="941"/>
      <c r="BI35" s="942"/>
      <c r="BJ35" s="56"/>
      <c r="BK35" s="56"/>
      <c r="BL35" s="56"/>
      <c r="BM35" s="56"/>
      <c r="BN35" s="56"/>
      <c r="BO35" s="55"/>
      <c r="BP35" s="55"/>
      <c r="BQ35" s="52">
        <v>29</v>
      </c>
      <c r="BR35" s="72"/>
      <c r="BS35" s="936"/>
      <c r="BT35" s="937"/>
      <c r="BU35" s="937"/>
      <c r="BV35" s="937"/>
      <c r="BW35" s="937"/>
      <c r="BX35" s="937"/>
      <c r="BY35" s="937"/>
      <c r="BZ35" s="937"/>
      <c r="CA35" s="937"/>
      <c r="CB35" s="937"/>
      <c r="CC35" s="937"/>
      <c r="CD35" s="937"/>
      <c r="CE35" s="937"/>
      <c r="CF35" s="937"/>
      <c r="CG35" s="938"/>
      <c r="CH35" s="943"/>
      <c r="CI35" s="944"/>
      <c r="CJ35" s="944"/>
      <c r="CK35" s="944"/>
      <c r="CL35" s="954"/>
      <c r="CM35" s="943"/>
      <c r="CN35" s="944"/>
      <c r="CO35" s="944"/>
      <c r="CP35" s="944"/>
      <c r="CQ35" s="954"/>
      <c r="CR35" s="943"/>
      <c r="CS35" s="944"/>
      <c r="CT35" s="944"/>
      <c r="CU35" s="944"/>
      <c r="CV35" s="954"/>
      <c r="CW35" s="943"/>
      <c r="CX35" s="944"/>
      <c r="CY35" s="944"/>
      <c r="CZ35" s="944"/>
      <c r="DA35" s="954"/>
      <c r="DB35" s="943"/>
      <c r="DC35" s="944"/>
      <c r="DD35" s="944"/>
      <c r="DE35" s="944"/>
      <c r="DF35" s="954"/>
      <c r="DG35" s="943"/>
      <c r="DH35" s="944"/>
      <c r="DI35" s="944"/>
      <c r="DJ35" s="944"/>
      <c r="DK35" s="954"/>
      <c r="DL35" s="943"/>
      <c r="DM35" s="944"/>
      <c r="DN35" s="944"/>
      <c r="DO35" s="944"/>
      <c r="DP35" s="954"/>
      <c r="DQ35" s="943"/>
      <c r="DR35" s="944"/>
      <c r="DS35" s="944"/>
      <c r="DT35" s="944"/>
      <c r="DU35" s="954"/>
      <c r="DV35" s="936"/>
      <c r="DW35" s="937"/>
      <c r="DX35" s="937"/>
      <c r="DY35" s="937"/>
      <c r="DZ35" s="955"/>
      <c r="EA35" s="48"/>
    </row>
    <row r="36" spans="1:131" ht="26.25" customHeight="1" x14ac:dyDescent="0.15">
      <c r="A36" s="54">
        <v>9</v>
      </c>
      <c r="B36" s="936"/>
      <c r="C36" s="937"/>
      <c r="D36" s="937"/>
      <c r="E36" s="937"/>
      <c r="F36" s="937"/>
      <c r="G36" s="937"/>
      <c r="H36" s="937"/>
      <c r="I36" s="937"/>
      <c r="J36" s="937"/>
      <c r="K36" s="937"/>
      <c r="L36" s="937"/>
      <c r="M36" s="937"/>
      <c r="N36" s="937"/>
      <c r="O36" s="937"/>
      <c r="P36" s="938"/>
      <c r="Q36" s="939"/>
      <c r="R36" s="940"/>
      <c r="S36" s="940"/>
      <c r="T36" s="940"/>
      <c r="U36" s="940"/>
      <c r="V36" s="940"/>
      <c r="W36" s="940"/>
      <c r="X36" s="940"/>
      <c r="Y36" s="940"/>
      <c r="Z36" s="940"/>
      <c r="AA36" s="940"/>
      <c r="AB36" s="940"/>
      <c r="AC36" s="940"/>
      <c r="AD36" s="940"/>
      <c r="AE36" s="946"/>
      <c r="AF36" s="966"/>
      <c r="AG36" s="944"/>
      <c r="AH36" s="944"/>
      <c r="AI36" s="944"/>
      <c r="AJ36" s="967"/>
      <c r="AK36" s="945"/>
      <c r="AL36" s="940"/>
      <c r="AM36" s="940"/>
      <c r="AN36" s="940"/>
      <c r="AO36" s="940"/>
      <c r="AP36" s="940"/>
      <c r="AQ36" s="940"/>
      <c r="AR36" s="940"/>
      <c r="AS36" s="940"/>
      <c r="AT36" s="940"/>
      <c r="AU36" s="940"/>
      <c r="AV36" s="940"/>
      <c r="AW36" s="940"/>
      <c r="AX36" s="940"/>
      <c r="AY36" s="940"/>
      <c r="AZ36" s="973"/>
      <c r="BA36" s="973"/>
      <c r="BB36" s="973"/>
      <c r="BC36" s="973"/>
      <c r="BD36" s="973"/>
      <c r="BE36" s="941"/>
      <c r="BF36" s="941"/>
      <c r="BG36" s="941"/>
      <c r="BH36" s="941"/>
      <c r="BI36" s="942"/>
      <c r="BJ36" s="56"/>
      <c r="BK36" s="56"/>
      <c r="BL36" s="56"/>
      <c r="BM36" s="56"/>
      <c r="BN36" s="56"/>
      <c r="BO36" s="55"/>
      <c r="BP36" s="55"/>
      <c r="BQ36" s="52">
        <v>30</v>
      </c>
      <c r="BR36" s="72"/>
      <c r="BS36" s="936"/>
      <c r="BT36" s="937"/>
      <c r="BU36" s="937"/>
      <c r="BV36" s="937"/>
      <c r="BW36" s="937"/>
      <c r="BX36" s="937"/>
      <c r="BY36" s="937"/>
      <c r="BZ36" s="937"/>
      <c r="CA36" s="937"/>
      <c r="CB36" s="937"/>
      <c r="CC36" s="937"/>
      <c r="CD36" s="937"/>
      <c r="CE36" s="937"/>
      <c r="CF36" s="937"/>
      <c r="CG36" s="938"/>
      <c r="CH36" s="943"/>
      <c r="CI36" s="944"/>
      <c r="CJ36" s="944"/>
      <c r="CK36" s="944"/>
      <c r="CL36" s="954"/>
      <c r="CM36" s="943"/>
      <c r="CN36" s="944"/>
      <c r="CO36" s="944"/>
      <c r="CP36" s="944"/>
      <c r="CQ36" s="954"/>
      <c r="CR36" s="943"/>
      <c r="CS36" s="944"/>
      <c r="CT36" s="944"/>
      <c r="CU36" s="944"/>
      <c r="CV36" s="954"/>
      <c r="CW36" s="943"/>
      <c r="CX36" s="944"/>
      <c r="CY36" s="944"/>
      <c r="CZ36" s="944"/>
      <c r="DA36" s="954"/>
      <c r="DB36" s="943"/>
      <c r="DC36" s="944"/>
      <c r="DD36" s="944"/>
      <c r="DE36" s="944"/>
      <c r="DF36" s="954"/>
      <c r="DG36" s="943"/>
      <c r="DH36" s="944"/>
      <c r="DI36" s="944"/>
      <c r="DJ36" s="944"/>
      <c r="DK36" s="954"/>
      <c r="DL36" s="943"/>
      <c r="DM36" s="944"/>
      <c r="DN36" s="944"/>
      <c r="DO36" s="944"/>
      <c r="DP36" s="954"/>
      <c r="DQ36" s="943"/>
      <c r="DR36" s="944"/>
      <c r="DS36" s="944"/>
      <c r="DT36" s="944"/>
      <c r="DU36" s="954"/>
      <c r="DV36" s="936"/>
      <c r="DW36" s="937"/>
      <c r="DX36" s="937"/>
      <c r="DY36" s="937"/>
      <c r="DZ36" s="955"/>
      <c r="EA36" s="48"/>
    </row>
    <row r="37" spans="1:131" ht="26.25" customHeight="1" x14ac:dyDescent="0.15">
      <c r="A37" s="54">
        <v>10</v>
      </c>
      <c r="B37" s="936"/>
      <c r="C37" s="937"/>
      <c r="D37" s="937"/>
      <c r="E37" s="937"/>
      <c r="F37" s="937"/>
      <c r="G37" s="937"/>
      <c r="H37" s="937"/>
      <c r="I37" s="937"/>
      <c r="J37" s="937"/>
      <c r="K37" s="937"/>
      <c r="L37" s="937"/>
      <c r="M37" s="937"/>
      <c r="N37" s="937"/>
      <c r="O37" s="937"/>
      <c r="P37" s="938"/>
      <c r="Q37" s="939"/>
      <c r="R37" s="940"/>
      <c r="S37" s="940"/>
      <c r="T37" s="940"/>
      <c r="U37" s="940"/>
      <c r="V37" s="940"/>
      <c r="W37" s="940"/>
      <c r="X37" s="940"/>
      <c r="Y37" s="940"/>
      <c r="Z37" s="940"/>
      <c r="AA37" s="940"/>
      <c r="AB37" s="940"/>
      <c r="AC37" s="940"/>
      <c r="AD37" s="940"/>
      <c r="AE37" s="946"/>
      <c r="AF37" s="966"/>
      <c r="AG37" s="944"/>
      <c r="AH37" s="944"/>
      <c r="AI37" s="944"/>
      <c r="AJ37" s="967"/>
      <c r="AK37" s="945"/>
      <c r="AL37" s="940"/>
      <c r="AM37" s="940"/>
      <c r="AN37" s="940"/>
      <c r="AO37" s="940"/>
      <c r="AP37" s="940"/>
      <c r="AQ37" s="940"/>
      <c r="AR37" s="940"/>
      <c r="AS37" s="940"/>
      <c r="AT37" s="940"/>
      <c r="AU37" s="940"/>
      <c r="AV37" s="940"/>
      <c r="AW37" s="940"/>
      <c r="AX37" s="940"/>
      <c r="AY37" s="940"/>
      <c r="AZ37" s="973"/>
      <c r="BA37" s="973"/>
      <c r="BB37" s="973"/>
      <c r="BC37" s="973"/>
      <c r="BD37" s="973"/>
      <c r="BE37" s="941"/>
      <c r="BF37" s="941"/>
      <c r="BG37" s="941"/>
      <c r="BH37" s="941"/>
      <c r="BI37" s="942"/>
      <c r="BJ37" s="56"/>
      <c r="BK37" s="56"/>
      <c r="BL37" s="56"/>
      <c r="BM37" s="56"/>
      <c r="BN37" s="56"/>
      <c r="BO37" s="55"/>
      <c r="BP37" s="55"/>
      <c r="BQ37" s="52">
        <v>31</v>
      </c>
      <c r="BR37" s="72"/>
      <c r="BS37" s="936"/>
      <c r="BT37" s="937"/>
      <c r="BU37" s="937"/>
      <c r="BV37" s="937"/>
      <c r="BW37" s="937"/>
      <c r="BX37" s="937"/>
      <c r="BY37" s="937"/>
      <c r="BZ37" s="937"/>
      <c r="CA37" s="937"/>
      <c r="CB37" s="937"/>
      <c r="CC37" s="937"/>
      <c r="CD37" s="937"/>
      <c r="CE37" s="937"/>
      <c r="CF37" s="937"/>
      <c r="CG37" s="938"/>
      <c r="CH37" s="943"/>
      <c r="CI37" s="944"/>
      <c r="CJ37" s="944"/>
      <c r="CK37" s="944"/>
      <c r="CL37" s="954"/>
      <c r="CM37" s="943"/>
      <c r="CN37" s="944"/>
      <c r="CO37" s="944"/>
      <c r="CP37" s="944"/>
      <c r="CQ37" s="954"/>
      <c r="CR37" s="943"/>
      <c r="CS37" s="944"/>
      <c r="CT37" s="944"/>
      <c r="CU37" s="944"/>
      <c r="CV37" s="954"/>
      <c r="CW37" s="943"/>
      <c r="CX37" s="944"/>
      <c r="CY37" s="944"/>
      <c r="CZ37" s="944"/>
      <c r="DA37" s="954"/>
      <c r="DB37" s="943"/>
      <c r="DC37" s="944"/>
      <c r="DD37" s="944"/>
      <c r="DE37" s="944"/>
      <c r="DF37" s="954"/>
      <c r="DG37" s="943"/>
      <c r="DH37" s="944"/>
      <c r="DI37" s="944"/>
      <c r="DJ37" s="944"/>
      <c r="DK37" s="954"/>
      <c r="DL37" s="943"/>
      <c r="DM37" s="944"/>
      <c r="DN37" s="944"/>
      <c r="DO37" s="944"/>
      <c r="DP37" s="954"/>
      <c r="DQ37" s="943"/>
      <c r="DR37" s="944"/>
      <c r="DS37" s="944"/>
      <c r="DT37" s="944"/>
      <c r="DU37" s="954"/>
      <c r="DV37" s="936"/>
      <c r="DW37" s="937"/>
      <c r="DX37" s="937"/>
      <c r="DY37" s="937"/>
      <c r="DZ37" s="955"/>
      <c r="EA37" s="48"/>
    </row>
    <row r="38" spans="1:131" ht="26.25" customHeight="1" x14ac:dyDescent="0.15">
      <c r="A38" s="54">
        <v>11</v>
      </c>
      <c r="B38" s="936"/>
      <c r="C38" s="937"/>
      <c r="D38" s="937"/>
      <c r="E38" s="937"/>
      <c r="F38" s="937"/>
      <c r="G38" s="937"/>
      <c r="H38" s="937"/>
      <c r="I38" s="937"/>
      <c r="J38" s="937"/>
      <c r="K38" s="937"/>
      <c r="L38" s="937"/>
      <c r="M38" s="937"/>
      <c r="N38" s="937"/>
      <c r="O38" s="937"/>
      <c r="P38" s="938"/>
      <c r="Q38" s="939"/>
      <c r="R38" s="940"/>
      <c r="S38" s="940"/>
      <c r="T38" s="940"/>
      <c r="U38" s="940"/>
      <c r="V38" s="940"/>
      <c r="W38" s="940"/>
      <c r="X38" s="940"/>
      <c r="Y38" s="940"/>
      <c r="Z38" s="940"/>
      <c r="AA38" s="940"/>
      <c r="AB38" s="940"/>
      <c r="AC38" s="940"/>
      <c r="AD38" s="940"/>
      <c r="AE38" s="946"/>
      <c r="AF38" s="966"/>
      <c r="AG38" s="944"/>
      <c r="AH38" s="944"/>
      <c r="AI38" s="944"/>
      <c r="AJ38" s="967"/>
      <c r="AK38" s="945"/>
      <c r="AL38" s="940"/>
      <c r="AM38" s="940"/>
      <c r="AN38" s="940"/>
      <c r="AO38" s="940"/>
      <c r="AP38" s="940"/>
      <c r="AQ38" s="940"/>
      <c r="AR38" s="940"/>
      <c r="AS38" s="940"/>
      <c r="AT38" s="940"/>
      <c r="AU38" s="940"/>
      <c r="AV38" s="940"/>
      <c r="AW38" s="940"/>
      <c r="AX38" s="940"/>
      <c r="AY38" s="940"/>
      <c r="AZ38" s="973"/>
      <c r="BA38" s="973"/>
      <c r="BB38" s="973"/>
      <c r="BC38" s="973"/>
      <c r="BD38" s="973"/>
      <c r="BE38" s="941"/>
      <c r="BF38" s="941"/>
      <c r="BG38" s="941"/>
      <c r="BH38" s="941"/>
      <c r="BI38" s="942"/>
      <c r="BJ38" s="56"/>
      <c r="BK38" s="56"/>
      <c r="BL38" s="56"/>
      <c r="BM38" s="56"/>
      <c r="BN38" s="56"/>
      <c r="BO38" s="55"/>
      <c r="BP38" s="55"/>
      <c r="BQ38" s="52">
        <v>32</v>
      </c>
      <c r="BR38" s="72"/>
      <c r="BS38" s="936"/>
      <c r="BT38" s="937"/>
      <c r="BU38" s="937"/>
      <c r="BV38" s="937"/>
      <c r="BW38" s="937"/>
      <c r="BX38" s="937"/>
      <c r="BY38" s="937"/>
      <c r="BZ38" s="937"/>
      <c r="CA38" s="937"/>
      <c r="CB38" s="937"/>
      <c r="CC38" s="937"/>
      <c r="CD38" s="937"/>
      <c r="CE38" s="937"/>
      <c r="CF38" s="937"/>
      <c r="CG38" s="938"/>
      <c r="CH38" s="943"/>
      <c r="CI38" s="944"/>
      <c r="CJ38" s="944"/>
      <c r="CK38" s="944"/>
      <c r="CL38" s="954"/>
      <c r="CM38" s="943"/>
      <c r="CN38" s="944"/>
      <c r="CO38" s="944"/>
      <c r="CP38" s="944"/>
      <c r="CQ38" s="954"/>
      <c r="CR38" s="943"/>
      <c r="CS38" s="944"/>
      <c r="CT38" s="944"/>
      <c r="CU38" s="944"/>
      <c r="CV38" s="954"/>
      <c r="CW38" s="943"/>
      <c r="CX38" s="944"/>
      <c r="CY38" s="944"/>
      <c r="CZ38" s="944"/>
      <c r="DA38" s="954"/>
      <c r="DB38" s="943"/>
      <c r="DC38" s="944"/>
      <c r="DD38" s="944"/>
      <c r="DE38" s="944"/>
      <c r="DF38" s="954"/>
      <c r="DG38" s="943"/>
      <c r="DH38" s="944"/>
      <c r="DI38" s="944"/>
      <c r="DJ38" s="944"/>
      <c r="DK38" s="954"/>
      <c r="DL38" s="943"/>
      <c r="DM38" s="944"/>
      <c r="DN38" s="944"/>
      <c r="DO38" s="944"/>
      <c r="DP38" s="954"/>
      <c r="DQ38" s="943"/>
      <c r="DR38" s="944"/>
      <c r="DS38" s="944"/>
      <c r="DT38" s="944"/>
      <c r="DU38" s="954"/>
      <c r="DV38" s="936"/>
      <c r="DW38" s="937"/>
      <c r="DX38" s="937"/>
      <c r="DY38" s="937"/>
      <c r="DZ38" s="955"/>
      <c r="EA38" s="48"/>
    </row>
    <row r="39" spans="1:131" ht="26.25" customHeight="1" x14ac:dyDescent="0.15">
      <c r="A39" s="54">
        <v>12</v>
      </c>
      <c r="B39" s="936"/>
      <c r="C39" s="937"/>
      <c r="D39" s="937"/>
      <c r="E39" s="937"/>
      <c r="F39" s="937"/>
      <c r="G39" s="937"/>
      <c r="H39" s="937"/>
      <c r="I39" s="937"/>
      <c r="J39" s="937"/>
      <c r="K39" s="937"/>
      <c r="L39" s="937"/>
      <c r="M39" s="937"/>
      <c r="N39" s="937"/>
      <c r="O39" s="937"/>
      <c r="P39" s="938"/>
      <c r="Q39" s="939"/>
      <c r="R39" s="940"/>
      <c r="S39" s="940"/>
      <c r="T39" s="940"/>
      <c r="U39" s="940"/>
      <c r="V39" s="940"/>
      <c r="W39" s="940"/>
      <c r="X39" s="940"/>
      <c r="Y39" s="940"/>
      <c r="Z39" s="940"/>
      <c r="AA39" s="940"/>
      <c r="AB39" s="940"/>
      <c r="AC39" s="940"/>
      <c r="AD39" s="940"/>
      <c r="AE39" s="946"/>
      <c r="AF39" s="966"/>
      <c r="AG39" s="944"/>
      <c r="AH39" s="944"/>
      <c r="AI39" s="944"/>
      <c r="AJ39" s="967"/>
      <c r="AK39" s="945"/>
      <c r="AL39" s="940"/>
      <c r="AM39" s="940"/>
      <c r="AN39" s="940"/>
      <c r="AO39" s="940"/>
      <c r="AP39" s="940"/>
      <c r="AQ39" s="940"/>
      <c r="AR39" s="940"/>
      <c r="AS39" s="940"/>
      <c r="AT39" s="940"/>
      <c r="AU39" s="940"/>
      <c r="AV39" s="940"/>
      <c r="AW39" s="940"/>
      <c r="AX39" s="940"/>
      <c r="AY39" s="940"/>
      <c r="AZ39" s="973"/>
      <c r="BA39" s="973"/>
      <c r="BB39" s="973"/>
      <c r="BC39" s="973"/>
      <c r="BD39" s="973"/>
      <c r="BE39" s="941"/>
      <c r="BF39" s="941"/>
      <c r="BG39" s="941"/>
      <c r="BH39" s="941"/>
      <c r="BI39" s="942"/>
      <c r="BJ39" s="56"/>
      <c r="BK39" s="56"/>
      <c r="BL39" s="56"/>
      <c r="BM39" s="56"/>
      <c r="BN39" s="56"/>
      <c r="BO39" s="55"/>
      <c r="BP39" s="55"/>
      <c r="BQ39" s="52">
        <v>33</v>
      </c>
      <c r="BR39" s="72"/>
      <c r="BS39" s="936"/>
      <c r="BT39" s="937"/>
      <c r="BU39" s="937"/>
      <c r="BV39" s="937"/>
      <c r="BW39" s="937"/>
      <c r="BX39" s="937"/>
      <c r="BY39" s="937"/>
      <c r="BZ39" s="937"/>
      <c r="CA39" s="937"/>
      <c r="CB39" s="937"/>
      <c r="CC39" s="937"/>
      <c r="CD39" s="937"/>
      <c r="CE39" s="937"/>
      <c r="CF39" s="937"/>
      <c r="CG39" s="938"/>
      <c r="CH39" s="943"/>
      <c r="CI39" s="944"/>
      <c r="CJ39" s="944"/>
      <c r="CK39" s="944"/>
      <c r="CL39" s="954"/>
      <c r="CM39" s="943"/>
      <c r="CN39" s="944"/>
      <c r="CO39" s="944"/>
      <c r="CP39" s="944"/>
      <c r="CQ39" s="954"/>
      <c r="CR39" s="943"/>
      <c r="CS39" s="944"/>
      <c r="CT39" s="944"/>
      <c r="CU39" s="944"/>
      <c r="CV39" s="954"/>
      <c r="CW39" s="943"/>
      <c r="CX39" s="944"/>
      <c r="CY39" s="944"/>
      <c r="CZ39" s="944"/>
      <c r="DA39" s="954"/>
      <c r="DB39" s="943"/>
      <c r="DC39" s="944"/>
      <c r="DD39" s="944"/>
      <c r="DE39" s="944"/>
      <c r="DF39" s="954"/>
      <c r="DG39" s="943"/>
      <c r="DH39" s="944"/>
      <c r="DI39" s="944"/>
      <c r="DJ39" s="944"/>
      <c r="DK39" s="954"/>
      <c r="DL39" s="943"/>
      <c r="DM39" s="944"/>
      <c r="DN39" s="944"/>
      <c r="DO39" s="944"/>
      <c r="DP39" s="954"/>
      <c r="DQ39" s="943"/>
      <c r="DR39" s="944"/>
      <c r="DS39" s="944"/>
      <c r="DT39" s="944"/>
      <c r="DU39" s="954"/>
      <c r="DV39" s="936"/>
      <c r="DW39" s="937"/>
      <c r="DX39" s="937"/>
      <c r="DY39" s="937"/>
      <c r="DZ39" s="955"/>
      <c r="EA39" s="48"/>
    </row>
    <row r="40" spans="1:131" ht="26.25" customHeight="1" x14ac:dyDescent="0.15">
      <c r="A40" s="52">
        <v>13</v>
      </c>
      <c r="B40" s="936"/>
      <c r="C40" s="937"/>
      <c r="D40" s="937"/>
      <c r="E40" s="937"/>
      <c r="F40" s="937"/>
      <c r="G40" s="937"/>
      <c r="H40" s="937"/>
      <c r="I40" s="937"/>
      <c r="J40" s="937"/>
      <c r="K40" s="937"/>
      <c r="L40" s="937"/>
      <c r="M40" s="937"/>
      <c r="N40" s="937"/>
      <c r="O40" s="937"/>
      <c r="P40" s="938"/>
      <c r="Q40" s="939"/>
      <c r="R40" s="940"/>
      <c r="S40" s="940"/>
      <c r="T40" s="940"/>
      <c r="U40" s="940"/>
      <c r="V40" s="940"/>
      <c r="W40" s="940"/>
      <c r="X40" s="940"/>
      <c r="Y40" s="940"/>
      <c r="Z40" s="940"/>
      <c r="AA40" s="940"/>
      <c r="AB40" s="940"/>
      <c r="AC40" s="940"/>
      <c r="AD40" s="940"/>
      <c r="AE40" s="946"/>
      <c r="AF40" s="966"/>
      <c r="AG40" s="944"/>
      <c r="AH40" s="944"/>
      <c r="AI40" s="944"/>
      <c r="AJ40" s="967"/>
      <c r="AK40" s="945"/>
      <c r="AL40" s="940"/>
      <c r="AM40" s="940"/>
      <c r="AN40" s="940"/>
      <c r="AO40" s="940"/>
      <c r="AP40" s="940"/>
      <c r="AQ40" s="940"/>
      <c r="AR40" s="940"/>
      <c r="AS40" s="940"/>
      <c r="AT40" s="940"/>
      <c r="AU40" s="940"/>
      <c r="AV40" s="940"/>
      <c r="AW40" s="940"/>
      <c r="AX40" s="940"/>
      <c r="AY40" s="940"/>
      <c r="AZ40" s="973"/>
      <c r="BA40" s="973"/>
      <c r="BB40" s="973"/>
      <c r="BC40" s="973"/>
      <c r="BD40" s="973"/>
      <c r="BE40" s="941"/>
      <c r="BF40" s="941"/>
      <c r="BG40" s="941"/>
      <c r="BH40" s="941"/>
      <c r="BI40" s="942"/>
      <c r="BJ40" s="56"/>
      <c r="BK40" s="56"/>
      <c r="BL40" s="56"/>
      <c r="BM40" s="56"/>
      <c r="BN40" s="56"/>
      <c r="BO40" s="55"/>
      <c r="BP40" s="55"/>
      <c r="BQ40" s="52">
        <v>34</v>
      </c>
      <c r="BR40" s="72"/>
      <c r="BS40" s="936"/>
      <c r="BT40" s="937"/>
      <c r="BU40" s="937"/>
      <c r="BV40" s="937"/>
      <c r="BW40" s="937"/>
      <c r="BX40" s="937"/>
      <c r="BY40" s="937"/>
      <c r="BZ40" s="937"/>
      <c r="CA40" s="937"/>
      <c r="CB40" s="937"/>
      <c r="CC40" s="937"/>
      <c r="CD40" s="937"/>
      <c r="CE40" s="937"/>
      <c r="CF40" s="937"/>
      <c r="CG40" s="938"/>
      <c r="CH40" s="943"/>
      <c r="CI40" s="944"/>
      <c r="CJ40" s="944"/>
      <c r="CK40" s="944"/>
      <c r="CL40" s="954"/>
      <c r="CM40" s="943"/>
      <c r="CN40" s="944"/>
      <c r="CO40" s="944"/>
      <c r="CP40" s="944"/>
      <c r="CQ40" s="954"/>
      <c r="CR40" s="943"/>
      <c r="CS40" s="944"/>
      <c r="CT40" s="944"/>
      <c r="CU40" s="944"/>
      <c r="CV40" s="954"/>
      <c r="CW40" s="943"/>
      <c r="CX40" s="944"/>
      <c r="CY40" s="944"/>
      <c r="CZ40" s="944"/>
      <c r="DA40" s="954"/>
      <c r="DB40" s="943"/>
      <c r="DC40" s="944"/>
      <c r="DD40" s="944"/>
      <c r="DE40" s="944"/>
      <c r="DF40" s="954"/>
      <c r="DG40" s="943"/>
      <c r="DH40" s="944"/>
      <c r="DI40" s="944"/>
      <c r="DJ40" s="944"/>
      <c r="DK40" s="954"/>
      <c r="DL40" s="943"/>
      <c r="DM40" s="944"/>
      <c r="DN40" s="944"/>
      <c r="DO40" s="944"/>
      <c r="DP40" s="954"/>
      <c r="DQ40" s="943"/>
      <c r="DR40" s="944"/>
      <c r="DS40" s="944"/>
      <c r="DT40" s="944"/>
      <c r="DU40" s="954"/>
      <c r="DV40" s="936"/>
      <c r="DW40" s="937"/>
      <c r="DX40" s="937"/>
      <c r="DY40" s="937"/>
      <c r="DZ40" s="955"/>
      <c r="EA40" s="48"/>
    </row>
    <row r="41" spans="1:131" ht="26.25" customHeight="1" x14ac:dyDescent="0.15">
      <c r="A41" s="52">
        <v>14</v>
      </c>
      <c r="B41" s="936"/>
      <c r="C41" s="937"/>
      <c r="D41" s="937"/>
      <c r="E41" s="937"/>
      <c r="F41" s="937"/>
      <c r="G41" s="937"/>
      <c r="H41" s="937"/>
      <c r="I41" s="937"/>
      <c r="J41" s="937"/>
      <c r="K41" s="937"/>
      <c r="L41" s="937"/>
      <c r="M41" s="937"/>
      <c r="N41" s="937"/>
      <c r="O41" s="937"/>
      <c r="P41" s="938"/>
      <c r="Q41" s="939"/>
      <c r="R41" s="940"/>
      <c r="S41" s="940"/>
      <c r="T41" s="940"/>
      <c r="U41" s="940"/>
      <c r="V41" s="940"/>
      <c r="W41" s="940"/>
      <c r="X41" s="940"/>
      <c r="Y41" s="940"/>
      <c r="Z41" s="940"/>
      <c r="AA41" s="940"/>
      <c r="AB41" s="940"/>
      <c r="AC41" s="940"/>
      <c r="AD41" s="940"/>
      <c r="AE41" s="946"/>
      <c r="AF41" s="966"/>
      <c r="AG41" s="944"/>
      <c r="AH41" s="944"/>
      <c r="AI41" s="944"/>
      <c r="AJ41" s="967"/>
      <c r="AK41" s="945"/>
      <c r="AL41" s="940"/>
      <c r="AM41" s="940"/>
      <c r="AN41" s="940"/>
      <c r="AO41" s="940"/>
      <c r="AP41" s="940"/>
      <c r="AQ41" s="940"/>
      <c r="AR41" s="940"/>
      <c r="AS41" s="940"/>
      <c r="AT41" s="940"/>
      <c r="AU41" s="940"/>
      <c r="AV41" s="940"/>
      <c r="AW41" s="940"/>
      <c r="AX41" s="940"/>
      <c r="AY41" s="940"/>
      <c r="AZ41" s="973"/>
      <c r="BA41" s="973"/>
      <c r="BB41" s="973"/>
      <c r="BC41" s="973"/>
      <c r="BD41" s="973"/>
      <c r="BE41" s="941"/>
      <c r="BF41" s="941"/>
      <c r="BG41" s="941"/>
      <c r="BH41" s="941"/>
      <c r="BI41" s="942"/>
      <c r="BJ41" s="56"/>
      <c r="BK41" s="56"/>
      <c r="BL41" s="56"/>
      <c r="BM41" s="56"/>
      <c r="BN41" s="56"/>
      <c r="BO41" s="55"/>
      <c r="BP41" s="55"/>
      <c r="BQ41" s="52">
        <v>35</v>
      </c>
      <c r="BR41" s="72"/>
      <c r="BS41" s="936"/>
      <c r="BT41" s="937"/>
      <c r="BU41" s="937"/>
      <c r="BV41" s="937"/>
      <c r="BW41" s="937"/>
      <c r="BX41" s="937"/>
      <c r="BY41" s="937"/>
      <c r="BZ41" s="937"/>
      <c r="CA41" s="937"/>
      <c r="CB41" s="937"/>
      <c r="CC41" s="937"/>
      <c r="CD41" s="937"/>
      <c r="CE41" s="937"/>
      <c r="CF41" s="937"/>
      <c r="CG41" s="938"/>
      <c r="CH41" s="943"/>
      <c r="CI41" s="944"/>
      <c r="CJ41" s="944"/>
      <c r="CK41" s="944"/>
      <c r="CL41" s="954"/>
      <c r="CM41" s="943"/>
      <c r="CN41" s="944"/>
      <c r="CO41" s="944"/>
      <c r="CP41" s="944"/>
      <c r="CQ41" s="954"/>
      <c r="CR41" s="943"/>
      <c r="CS41" s="944"/>
      <c r="CT41" s="944"/>
      <c r="CU41" s="944"/>
      <c r="CV41" s="954"/>
      <c r="CW41" s="943"/>
      <c r="CX41" s="944"/>
      <c r="CY41" s="944"/>
      <c r="CZ41" s="944"/>
      <c r="DA41" s="954"/>
      <c r="DB41" s="943"/>
      <c r="DC41" s="944"/>
      <c r="DD41" s="944"/>
      <c r="DE41" s="944"/>
      <c r="DF41" s="954"/>
      <c r="DG41" s="943"/>
      <c r="DH41" s="944"/>
      <c r="DI41" s="944"/>
      <c r="DJ41" s="944"/>
      <c r="DK41" s="954"/>
      <c r="DL41" s="943"/>
      <c r="DM41" s="944"/>
      <c r="DN41" s="944"/>
      <c r="DO41" s="944"/>
      <c r="DP41" s="954"/>
      <c r="DQ41" s="943"/>
      <c r="DR41" s="944"/>
      <c r="DS41" s="944"/>
      <c r="DT41" s="944"/>
      <c r="DU41" s="954"/>
      <c r="DV41" s="936"/>
      <c r="DW41" s="937"/>
      <c r="DX41" s="937"/>
      <c r="DY41" s="937"/>
      <c r="DZ41" s="955"/>
      <c r="EA41" s="48"/>
    </row>
    <row r="42" spans="1:131" ht="26.25" customHeight="1" x14ac:dyDescent="0.15">
      <c r="A42" s="52">
        <v>15</v>
      </c>
      <c r="B42" s="936"/>
      <c r="C42" s="937"/>
      <c r="D42" s="937"/>
      <c r="E42" s="937"/>
      <c r="F42" s="937"/>
      <c r="G42" s="937"/>
      <c r="H42" s="937"/>
      <c r="I42" s="937"/>
      <c r="J42" s="937"/>
      <c r="K42" s="937"/>
      <c r="L42" s="937"/>
      <c r="M42" s="937"/>
      <c r="N42" s="937"/>
      <c r="O42" s="937"/>
      <c r="P42" s="938"/>
      <c r="Q42" s="939"/>
      <c r="R42" s="940"/>
      <c r="S42" s="940"/>
      <c r="T42" s="940"/>
      <c r="U42" s="940"/>
      <c r="V42" s="940"/>
      <c r="W42" s="940"/>
      <c r="X42" s="940"/>
      <c r="Y42" s="940"/>
      <c r="Z42" s="940"/>
      <c r="AA42" s="940"/>
      <c r="AB42" s="940"/>
      <c r="AC42" s="940"/>
      <c r="AD42" s="940"/>
      <c r="AE42" s="946"/>
      <c r="AF42" s="966"/>
      <c r="AG42" s="944"/>
      <c r="AH42" s="944"/>
      <c r="AI42" s="944"/>
      <c r="AJ42" s="967"/>
      <c r="AK42" s="945"/>
      <c r="AL42" s="940"/>
      <c r="AM42" s="940"/>
      <c r="AN42" s="940"/>
      <c r="AO42" s="940"/>
      <c r="AP42" s="940"/>
      <c r="AQ42" s="940"/>
      <c r="AR42" s="940"/>
      <c r="AS42" s="940"/>
      <c r="AT42" s="940"/>
      <c r="AU42" s="940"/>
      <c r="AV42" s="940"/>
      <c r="AW42" s="940"/>
      <c r="AX42" s="940"/>
      <c r="AY42" s="940"/>
      <c r="AZ42" s="973"/>
      <c r="BA42" s="973"/>
      <c r="BB42" s="973"/>
      <c r="BC42" s="973"/>
      <c r="BD42" s="973"/>
      <c r="BE42" s="941"/>
      <c r="BF42" s="941"/>
      <c r="BG42" s="941"/>
      <c r="BH42" s="941"/>
      <c r="BI42" s="942"/>
      <c r="BJ42" s="56"/>
      <c r="BK42" s="56"/>
      <c r="BL42" s="56"/>
      <c r="BM42" s="56"/>
      <c r="BN42" s="56"/>
      <c r="BO42" s="55"/>
      <c r="BP42" s="55"/>
      <c r="BQ42" s="52">
        <v>36</v>
      </c>
      <c r="BR42" s="72"/>
      <c r="BS42" s="936"/>
      <c r="BT42" s="937"/>
      <c r="BU42" s="937"/>
      <c r="BV42" s="937"/>
      <c r="BW42" s="937"/>
      <c r="BX42" s="937"/>
      <c r="BY42" s="937"/>
      <c r="BZ42" s="937"/>
      <c r="CA42" s="937"/>
      <c r="CB42" s="937"/>
      <c r="CC42" s="937"/>
      <c r="CD42" s="937"/>
      <c r="CE42" s="937"/>
      <c r="CF42" s="937"/>
      <c r="CG42" s="938"/>
      <c r="CH42" s="943"/>
      <c r="CI42" s="944"/>
      <c r="CJ42" s="944"/>
      <c r="CK42" s="944"/>
      <c r="CL42" s="954"/>
      <c r="CM42" s="943"/>
      <c r="CN42" s="944"/>
      <c r="CO42" s="944"/>
      <c r="CP42" s="944"/>
      <c r="CQ42" s="954"/>
      <c r="CR42" s="943"/>
      <c r="CS42" s="944"/>
      <c r="CT42" s="944"/>
      <c r="CU42" s="944"/>
      <c r="CV42" s="954"/>
      <c r="CW42" s="943"/>
      <c r="CX42" s="944"/>
      <c r="CY42" s="944"/>
      <c r="CZ42" s="944"/>
      <c r="DA42" s="954"/>
      <c r="DB42" s="943"/>
      <c r="DC42" s="944"/>
      <c r="DD42" s="944"/>
      <c r="DE42" s="944"/>
      <c r="DF42" s="954"/>
      <c r="DG42" s="943"/>
      <c r="DH42" s="944"/>
      <c r="DI42" s="944"/>
      <c r="DJ42" s="944"/>
      <c r="DK42" s="954"/>
      <c r="DL42" s="943"/>
      <c r="DM42" s="944"/>
      <c r="DN42" s="944"/>
      <c r="DO42" s="944"/>
      <c r="DP42" s="954"/>
      <c r="DQ42" s="943"/>
      <c r="DR42" s="944"/>
      <c r="DS42" s="944"/>
      <c r="DT42" s="944"/>
      <c r="DU42" s="954"/>
      <c r="DV42" s="936"/>
      <c r="DW42" s="937"/>
      <c r="DX42" s="937"/>
      <c r="DY42" s="937"/>
      <c r="DZ42" s="955"/>
      <c r="EA42" s="48"/>
    </row>
    <row r="43" spans="1:131" ht="26.25" customHeight="1" x14ac:dyDescent="0.15">
      <c r="A43" s="52">
        <v>16</v>
      </c>
      <c r="B43" s="936"/>
      <c r="C43" s="937"/>
      <c r="D43" s="937"/>
      <c r="E43" s="937"/>
      <c r="F43" s="937"/>
      <c r="G43" s="937"/>
      <c r="H43" s="937"/>
      <c r="I43" s="937"/>
      <c r="J43" s="937"/>
      <c r="K43" s="937"/>
      <c r="L43" s="937"/>
      <c r="M43" s="937"/>
      <c r="N43" s="937"/>
      <c r="O43" s="937"/>
      <c r="P43" s="938"/>
      <c r="Q43" s="939"/>
      <c r="R43" s="940"/>
      <c r="S43" s="940"/>
      <c r="T43" s="940"/>
      <c r="U43" s="940"/>
      <c r="V43" s="940"/>
      <c r="W43" s="940"/>
      <c r="X43" s="940"/>
      <c r="Y43" s="940"/>
      <c r="Z43" s="940"/>
      <c r="AA43" s="940"/>
      <c r="AB43" s="940"/>
      <c r="AC43" s="940"/>
      <c r="AD43" s="940"/>
      <c r="AE43" s="946"/>
      <c r="AF43" s="966"/>
      <c r="AG43" s="944"/>
      <c r="AH43" s="944"/>
      <c r="AI43" s="944"/>
      <c r="AJ43" s="967"/>
      <c r="AK43" s="945"/>
      <c r="AL43" s="940"/>
      <c r="AM43" s="940"/>
      <c r="AN43" s="940"/>
      <c r="AO43" s="940"/>
      <c r="AP43" s="940"/>
      <c r="AQ43" s="940"/>
      <c r="AR43" s="940"/>
      <c r="AS43" s="940"/>
      <c r="AT43" s="940"/>
      <c r="AU43" s="940"/>
      <c r="AV43" s="940"/>
      <c r="AW43" s="940"/>
      <c r="AX43" s="940"/>
      <c r="AY43" s="940"/>
      <c r="AZ43" s="973"/>
      <c r="BA43" s="973"/>
      <c r="BB43" s="973"/>
      <c r="BC43" s="973"/>
      <c r="BD43" s="973"/>
      <c r="BE43" s="941"/>
      <c r="BF43" s="941"/>
      <c r="BG43" s="941"/>
      <c r="BH43" s="941"/>
      <c r="BI43" s="942"/>
      <c r="BJ43" s="56"/>
      <c r="BK43" s="56"/>
      <c r="BL43" s="56"/>
      <c r="BM43" s="56"/>
      <c r="BN43" s="56"/>
      <c r="BO43" s="55"/>
      <c r="BP43" s="55"/>
      <c r="BQ43" s="52">
        <v>37</v>
      </c>
      <c r="BR43" s="72"/>
      <c r="BS43" s="936"/>
      <c r="BT43" s="937"/>
      <c r="BU43" s="937"/>
      <c r="BV43" s="937"/>
      <c r="BW43" s="937"/>
      <c r="BX43" s="937"/>
      <c r="BY43" s="937"/>
      <c r="BZ43" s="937"/>
      <c r="CA43" s="937"/>
      <c r="CB43" s="937"/>
      <c r="CC43" s="937"/>
      <c r="CD43" s="937"/>
      <c r="CE43" s="937"/>
      <c r="CF43" s="937"/>
      <c r="CG43" s="938"/>
      <c r="CH43" s="943"/>
      <c r="CI43" s="944"/>
      <c r="CJ43" s="944"/>
      <c r="CK43" s="944"/>
      <c r="CL43" s="954"/>
      <c r="CM43" s="943"/>
      <c r="CN43" s="944"/>
      <c r="CO43" s="944"/>
      <c r="CP43" s="944"/>
      <c r="CQ43" s="954"/>
      <c r="CR43" s="943"/>
      <c r="CS43" s="944"/>
      <c r="CT43" s="944"/>
      <c r="CU43" s="944"/>
      <c r="CV43" s="954"/>
      <c r="CW43" s="943"/>
      <c r="CX43" s="944"/>
      <c r="CY43" s="944"/>
      <c r="CZ43" s="944"/>
      <c r="DA43" s="954"/>
      <c r="DB43" s="943"/>
      <c r="DC43" s="944"/>
      <c r="DD43" s="944"/>
      <c r="DE43" s="944"/>
      <c r="DF43" s="954"/>
      <c r="DG43" s="943"/>
      <c r="DH43" s="944"/>
      <c r="DI43" s="944"/>
      <c r="DJ43" s="944"/>
      <c r="DK43" s="954"/>
      <c r="DL43" s="943"/>
      <c r="DM43" s="944"/>
      <c r="DN43" s="944"/>
      <c r="DO43" s="944"/>
      <c r="DP43" s="954"/>
      <c r="DQ43" s="943"/>
      <c r="DR43" s="944"/>
      <c r="DS43" s="944"/>
      <c r="DT43" s="944"/>
      <c r="DU43" s="954"/>
      <c r="DV43" s="936"/>
      <c r="DW43" s="937"/>
      <c r="DX43" s="937"/>
      <c r="DY43" s="937"/>
      <c r="DZ43" s="955"/>
      <c r="EA43" s="48"/>
    </row>
    <row r="44" spans="1:131" ht="26.25" customHeight="1" x14ac:dyDescent="0.15">
      <c r="A44" s="52">
        <v>17</v>
      </c>
      <c r="B44" s="936"/>
      <c r="C44" s="937"/>
      <c r="D44" s="937"/>
      <c r="E44" s="937"/>
      <c r="F44" s="937"/>
      <c r="G44" s="937"/>
      <c r="H44" s="937"/>
      <c r="I44" s="937"/>
      <c r="J44" s="937"/>
      <c r="K44" s="937"/>
      <c r="L44" s="937"/>
      <c r="M44" s="937"/>
      <c r="N44" s="937"/>
      <c r="O44" s="937"/>
      <c r="P44" s="938"/>
      <c r="Q44" s="939"/>
      <c r="R44" s="940"/>
      <c r="S44" s="940"/>
      <c r="T44" s="940"/>
      <c r="U44" s="940"/>
      <c r="V44" s="940"/>
      <c r="W44" s="940"/>
      <c r="X44" s="940"/>
      <c r="Y44" s="940"/>
      <c r="Z44" s="940"/>
      <c r="AA44" s="940"/>
      <c r="AB44" s="940"/>
      <c r="AC44" s="940"/>
      <c r="AD44" s="940"/>
      <c r="AE44" s="946"/>
      <c r="AF44" s="966"/>
      <c r="AG44" s="944"/>
      <c r="AH44" s="944"/>
      <c r="AI44" s="944"/>
      <c r="AJ44" s="967"/>
      <c r="AK44" s="945"/>
      <c r="AL44" s="940"/>
      <c r="AM44" s="940"/>
      <c r="AN44" s="940"/>
      <c r="AO44" s="940"/>
      <c r="AP44" s="940"/>
      <c r="AQ44" s="940"/>
      <c r="AR44" s="940"/>
      <c r="AS44" s="940"/>
      <c r="AT44" s="940"/>
      <c r="AU44" s="940"/>
      <c r="AV44" s="940"/>
      <c r="AW44" s="940"/>
      <c r="AX44" s="940"/>
      <c r="AY44" s="940"/>
      <c r="AZ44" s="973"/>
      <c r="BA44" s="973"/>
      <c r="BB44" s="973"/>
      <c r="BC44" s="973"/>
      <c r="BD44" s="973"/>
      <c r="BE44" s="941"/>
      <c r="BF44" s="941"/>
      <c r="BG44" s="941"/>
      <c r="BH44" s="941"/>
      <c r="BI44" s="942"/>
      <c r="BJ44" s="56"/>
      <c r="BK44" s="56"/>
      <c r="BL44" s="56"/>
      <c r="BM44" s="56"/>
      <c r="BN44" s="56"/>
      <c r="BO44" s="55"/>
      <c r="BP44" s="55"/>
      <c r="BQ44" s="52">
        <v>38</v>
      </c>
      <c r="BR44" s="72"/>
      <c r="BS44" s="936"/>
      <c r="BT44" s="937"/>
      <c r="BU44" s="937"/>
      <c r="BV44" s="937"/>
      <c r="BW44" s="937"/>
      <c r="BX44" s="937"/>
      <c r="BY44" s="937"/>
      <c r="BZ44" s="937"/>
      <c r="CA44" s="937"/>
      <c r="CB44" s="937"/>
      <c r="CC44" s="937"/>
      <c r="CD44" s="937"/>
      <c r="CE44" s="937"/>
      <c r="CF44" s="937"/>
      <c r="CG44" s="938"/>
      <c r="CH44" s="943"/>
      <c r="CI44" s="944"/>
      <c r="CJ44" s="944"/>
      <c r="CK44" s="944"/>
      <c r="CL44" s="954"/>
      <c r="CM44" s="943"/>
      <c r="CN44" s="944"/>
      <c r="CO44" s="944"/>
      <c r="CP44" s="944"/>
      <c r="CQ44" s="954"/>
      <c r="CR44" s="943"/>
      <c r="CS44" s="944"/>
      <c r="CT44" s="944"/>
      <c r="CU44" s="944"/>
      <c r="CV44" s="954"/>
      <c r="CW44" s="943"/>
      <c r="CX44" s="944"/>
      <c r="CY44" s="944"/>
      <c r="CZ44" s="944"/>
      <c r="DA44" s="954"/>
      <c r="DB44" s="943"/>
      <c r="DC44" s="944"/>
      <c r="DD44" s="944"/>
      <c r="DE44" s="944"/>
      <c r="DF44" s="954"/>
      <c r="DG44" s="943"/>
      <c r="DH44" s="944"/>
      <c r="DI44" s="944"/>
      <c r="DJ44" s="944"/>
      <c r="DK44" s="954"/>
      <c r="DL44" s="943"/>
      <c r="DM44" s="944"/>
      <c r="DN44" s="944"/>
      <c r="DO44" s="944"/>
      <c r="DP44" s="954"/>
      <c r="DQ44" s="943"/>
      <c r="DR44" s="944"/>
      <c r="DS44" s="944"/>
      <c r="DT44" s="944"/>
      <c r="DU44" s="954"/>
      <c r="DV44" s="936"/>
      <c r="DW44" s="937"/>
      <c r="DX44" s="937"/>
      <c r="DY44" s="937"/>
      <c r="DZ44" s="955"/>
      <c r="EA44" s="48"/>
    </row>
    <row r="45" spans="1:131" ht="26.25" customHeight="1" x14ac:dyDescent="0.15">
      <c r="A45" s="52">
        <v>18</v>
      </c>
      <c r="B45" s="936"/>
      <c r="C45" s="937"/>
      <c r="D45" s="937"/>
      <c r="E45" s="937"/>
      <c r="F45" s="937"/>
      <c r="G45" s="937"/>
      <c r="H45" s="937"/>
      <c r="I45" s="937"/>
      <c r="J45" s="937"/>
      <c r="K45" s="937"/>
      <c r="L45" s="937"/>
      <c r="M45" s="937"/>
      <c r="N45" s="937"/>
      <c r="O45" s="937"/>
      <c r="P45" s="938"/>
      <c r="Q45" s="939"/>
      <c r="R45" s="940"/>
      <c r="S45" s="940"/>
      <c r="T45" s="940"/>
      <c r="U45" s="940"/>
      <c r="V45" s="940"/>
      <c r="W45" s="940"/>
      <c r="X45" s="940"/>
      <c r="Y45" s="940"/>
      <c r="Z45" s="940"/>
      <c r="AA45" s="940"/>
      <c r="AB45" s="940"/>
      <c r="AC45" s="940"/>
      <c r="AD45" s="940"/>
      <c r="AE45" s="946"/>
      <c r="AF45" s="966"/>
      <c r="AG45" s="944"/>
      <c r="AH45" s="944"/>
      <c r="AI45" s="944"/>
      <c r="AJ45" s="967"/>
      <c r="AK45" s="945"/>
      <c r="AL45" s="940"/>
      <c r="AM45" s="940"/>
      <c r="AN45" s="940"/>
      <c r="AO45" s="940"/>
      <c r="AP45" s="940"/>
      <c r="AQ45" s="940"/>
      <c r="AR45" s="940"/>
      <c r="AS45" s="940"/>
      <c r="AT45" s="940"/>
      <c r="AU45" s="940"/>
      <c r="AV45" s="940"/>
      <c r="AW45" s="940"/>
      <c r="AX45" s="940"/>
      <c r="AY45" s="940"/>
      <c r="AZ45" s="973"/>
      <c r="BA45" s="973"/>
      <c r="BB45" s="973"/>
      <c r="BC45" s="973"/>
      <c r="BD45" s="973"/>
      <c r="BE45" s="941"/>
      <c r="BF45" s="941"/>
      <c r="BG45" s="941"/>
      <c r="BH45" s="941"/>
      <c r="BI45" s="942"/>
      <c r="BJ45" s="56"/>
      <c r="BK45" s="56"/>
      <c r="BL45" s="56"/>
      <c r="BM45" s="56"/>
      <c r="BN45" s="56"/>
      <c r="BO45" s="55"/>
      <c r="BP45" s="55"/>
      <c r="BQ45" s="52">
        <v>39</v>
      </c>
      <c r="BR45" s="72"/>
      <c r="BS45" s="936"/>
      <c r="BT45" s="937"/>
      <c r="BU45" s="937"/>
      <c r="BV45" s="937"/>
      <c r="BW45" s="937"/>
      <c r="BX45" s="937"/>
      <c r="BY45" s="937"/>
      <c r="BZ45" s="937"/>
      <c r="CA45" s="937"/>
      <c r="CB45" s="937"/>
      <c r="CC45" s="937"/>
      <c r="CD45" s="937"/>
      <c r="CE45" s="937"/>
      <c r="CF45" s="937"/>
      <c r="CG45" s="938"/>
      <c r="CH45" s="943"/>
      <c r="CI45" s="944"/>
      <c r="CJ45" s="944"/>
      <c r="CK45" s="944"/>
      <c r="CL45" s="954"/>
      <c r="CM45" s="943"/>
      <c r="CN45" s="944"/>
      <c r="CO45" s="944"/>
      <c r="CP45" s="944"/>
      <c r="CQ45" s="954"/>
      <c r="CR45" s="943"/>
      <c r="CS45" s="944"/>
      <c r="CT45" s="944"/>
      <c r="CU45" s="944"/>
      <c r="CV45" s="954"/>
      <c r="CW45" s="943"/>
      <c r="CX45" s="944"/>
      <c r="CY45" s="944"/>
      <c r="CZ45" s="944"/>
      <c r="DA45" s="954"/>
      <c r="DB45" s="943"/>
      <c r="DC45" s="944"/>
      <c r="DD45" s="944"/>
      <c r="DE45" s="944"/>
      <c r="DF45" s="954"/>
      <c r="DG45" s="943"/>
      <c r="DH45" s="944"/>
      <c r="DI45" s="944"/>
      <c r="DJ45" s="944"/>
      <c r="DK45" s="954"/>
      <c r="DL45" s="943"/>
      <c r="DM45" s="944"/>
      <c r="DN45" s="944"/>
      <c r="DO45" s="944"/>
      <c r="DP45" s="954"/>
      <c r="DQ45" s="943"/>
      <c r="DR45" s="944"/>
      <c r="DS45" s="944"/>
      <c r="DT45" s="944"/>
      <c r="DU45" s="954"/>
      <c r="DV45" s="936"/>
      <c r="DW45" s="937"/>
      <c r="DX45" s="937"/>
      <c r="DY45" s="937"/>
      <c r="DZ45" s="955"/>
      <c r="EA45" s="48"/>
    </row>
    <row r="46" spans="1:131" ht="26.25" customHeight="1" x14ac:dyDescent="0.15">
      <c r="A46" s="52">
        <v>19</v>
      </c>
      <c r="B46" s="936"/>
      <c r="C46" s="937"/>
      <c r="D46" s="937"/>
      <c r="E46" s="937"/>
      <c r="F46" s="937"/>
      <c r="G46" s="937"/>
      <c r="H46" s="937"/>
      <c r="I46" s="937"/>
      <c r="J46" s="937"/>
      <c r="K46" s="937"/>
      <c r="L46" s="937"/>
      <c r="M46" s="937"/>
      <c r="N46" s="937"/>
      <c r="O46" s="937"/>
      <c r="P46" s="938"/>
      <c r="Q46" s="939"/>
      <c r="R46" s="940"/>
      <c r="S46" s="940"/>
      <c r="T46" s="940"/>
      <c r="U46" s="940"/>
      <c r="V46" s="940"/>
      <c r="W46" s="940"/>
      <c r="X46" s="940"/>
      <c r="Y46" s="940"/>
      <c r="Z46" s="940"/>
      <c r="AA46" s="940"/>
      <c r="AB46" s="940"/>
      <c r="AC46" s="940"/>
      <c r="AD46" s="940"/>
      <c r="AE46" s="946"/>
      <c r="AF46" s="966"/>
      <c r="AG46" s="944"/>
      <c r="AH46" s="944"/>
      <c r="AI46" s="944"/>
      <c r="AJ46" s="967"/>
      <c r="AK46" s="945"/>
      <c r="AL46" s="940"/>
      <c r="AM46" s="940"/>
      <c r="AN46" s="940"/>
      <c r="AO46" s="940"/>
      <c r="AP46" s="940"/>
      <c r="AQ46" s="940"/>
      <c r="AR46" s="940"/>
      <c r="AS46" s="940"/>
      <c r="AT46" s="940"/>
      <c r="AU46" s="940"/>
      <c r="AV46" s="940"/>
      <c r="AW46" s="940"/>
      <c r="AX46" s="940"/>
      <c r="AY46" s="940"/>
      <c r="AZ46" s="973"/>
      <c r="BA46" s="973"/>
      <c r="BB46" s="973"/>
      <c r="BC46" s="973"/>
      <c r="BD46" s="973"/>
      <c r="BE46" s="941"/>
      <c r="BF46" s="941"/>
      <c r="BG46" s="941"/>
      <c r="BH46" s="941"/>
      <c r="BI46" s="942"/>
      <c r="BJ46" s="56"/>
      <c r="BK46" s="56"/>
      <c r="BL46" s="56"/>
      <c r="BM46" s="56"/>
      <c r="BN46" s="56"/>
      <c r="BO46" s="55"/>
      <c r="BP46" s="55"/>
      <c r="BQ46" s="52">
        <v>40</v>
      </c>
      <c r="BR46" s="72"/>
      <c r="BS46" s="936"/>
      <c r="BT46" s="937"/>
      <c r="BU46" s="937"/>
      <c r="BV46" s="937"/>
      <c r="BW46" s="937"/>
      <c r="BX46" s="937"/>
      <c r="BY46" s="937"/>
      <c r="BZ46" s="937"/>
      <c r="CA46" s="937"/>
      <c r="CB46" s="937"/>
      <c r="CC46" s="937"/>
      <c r="CD46" s="937"/>
      <c r="CE46" s="937"/>
      <c r="CF46" s="937"/>
      <c r="CG46" s="938"/>
      <c r="CH46" s="943"/>
      <c r="CI46" s="944"/>
      <c r="CJ46" s="944"/>
      <c r="CK46" s="944"/>
      <c r="CL46" s="954"/>
      <c r="CM46" s="943"/>
      <c r="CN46" s="944"/>
      <c r="CO46" s="944"/>
      <c r="CP46" s="944"/>
      <c r="CQ46" s="954"/>
      <c r="CR46" s="943"/>
      <c r="CS46" s="944"/>
      <c r="CT46" s="944"/>
      <c r="CU46" s="944"/>
      <c r="CV46" s="954"/>
      <c r="CW46" s="943"/>
      <c r="CX46" s="944"/>
      <c r="CY46" s="944"/>
      <c r="CZ46" s="944"/>
      <c r="DA46" s="954"/>
      <c r="DB46" s="943"/>
      <c r="DC46" s="944"/>
      <c r="DD46" s="944"/>
      <c r="DE46" s="944"/>
      <c r="DF46" s="954"/>
      <c r="DG46" s="943"/>
      <c r="DH46" s="944"/>
      <c r="DI46" s="944"/>
      <c r="DJ46" s="944"/>
      <c r="DK46" s="954"/>
      <c r="DL46" s="943"/>
      <c r="DM46" s="944"/>
      <c r="DN46" s="944"/>
      <c r="DO46" s="944"/>
      <c r="DP46" s="954"/>
      <c r="DQ46" s="943"/>
      <c r="DR46" s="944"/>
      <c r="DS46" s="944"/>
      <c r="DT46" s="944"/>
      <c r="DU46" s="954"/>
      <c r="DV46" s="936"/>
      <c r="DW46" s="937"/>
      <c r="DX46" s="937"/>
      <c r="DY46" s="937"/>
      <c r="DZ46" s="955"/>
      <c r="EA46" s="48"/>
    </row>
    <row r="47" spans="1:131" ht="26.25" customHeight="1" x14ac:dyDescent="0.15">
      <c r="A47" s="52">
        <v>20</v>
      </c>
      <c r="B47" s="936"/>
      <c r="C47" s="937"/>
      <c r="D47" s="937"/>
      <c r="E47" s="937"/>
      <c r="F47" s="937"/>
      <c r="G47" s="937"/>
      <c r="H47" s="937"/>
      <c r="I47" s="937"/>
      <c r="J47" s="937"/>
      <c r="K47" s="937"/>
      <c r="L47" s="937"/>
      <c r="M47" s="937"/>
      <c r="N47" s="937"/>
      <c r="O47" s="937"/>
      <c r="P47" s="938"/>
      <c r="Q47" s="939"/>
      <c r="R47" s="940"/>
      <c r="S47" s="940"/>
      <c r="T47" s="940"/>
      <c r="U47" s="940"/>
      <c r="V47" s="940"/>
      <c r="W47" s="940"/>
      <c r="X47" s="940"/>
      <c r="Y47" s="940"/>
      <c r="Z47" s="940"/>
      <c r="AA47" s="940"/>
      <c r="AB47" s="940"/>
      <c r="AC47" s="940"/>
      <c r="AD47" s="940"/>
      <c r="AE47" s="946"/>
      <c r="AF47" s="966"/>
      <c r="AG47" s="944"/>
      <c r="AH47" s="944"/>
      <c r="AI47" s="944"/>
      <c r="AJ47" s="967"/>
      <c r="AK47" s="945"/>
      <c r="AL47" s="940"/>
      <c r="AM47" s="940"/>
      <c r="AN47" s="940"/>
      <c r="AO47" s="940"/>
      <c r="AP47" s="940"/>
      <c r="AQ47" s="940"/>
      <c r="AR47" s="940"/>
      <c r="AS47" s="940"/>
      <c r="AT47" s="940"/>
      <c r="AU47" s="940"/>
      <c r="AV47" s="940"/>
      <c r="AW47" s="940"/>
      <c r="AX47" s="940"/>
      <c r="AY47" s="940"/>
      <c r="AZ47" s="973"/>
      <c r="BA47" s="973"/>
      <c r="BB47" s="973"/>
      <c r="BC47" s="973"/>
      <c r="BD47" s="973"/>
      <c r="BE47" s="941"/>
      <c r="BF47" s="941"/>
      <c r="BG47" s="941"/>
      <c r="BH47" s="941"/>
      <c r="BI47" s="942"/>
      <c r="BJ47" s="56"/>
      <c r="BK47" s="56"/>
      <c r="BL47" s="56"/>
      <c r="BM47" s="56"/>
      <c r="BN47" s="56"/>
      <c r="BO47" s="55"/>
      <c r="BP47" s="55"/>
      <c r="BQ47" s="52">
        <v>41</v>
      </c>
      <c r="BR47" s="72"/>
      <c r="BS47" s="936"/>
      <c r="BT47" s="937"/>
      <c r="BU47" s="937"/>
      <c r="BV47" s="937"/>
      <c r="BW47" s="937"/>
      <c r="BX47" s="937"/>
      <c r="BY47" s="937"/>
      <c r="BZ47" s="937"/>
      <c r="CA47" s="937"/>
      <c r="CB47" s="937"/>
      <c r="CC47" s="937"/>
      <c r="CD47" s="937"/>
      <c r="CE47" s="937"/>
      <c r="CF47" s="937"/>
      <c r="CG47" s="938"/>
      <c r="CH47" s="943"/>
      <c r="CI47" s="944"/>
      <c r="CJ47" s="944"/>
      <c r="CK47" s="944"/>
      <c r="CL47" s="954"/>
      <c r="CM47" s="943"/>
      <c r="CN47" s="944"/>
      <c r="CO47" s="944"/>
      <c r="CP47" s="944"/>
      <c r="CQ47" s="954"/>
      <c r="CR47" s="943"/>
      <c r="CS47" s="944"/>
      <c r="CT47" s="944"/>
      <c r="CU47" s="944"/>
      <c r="CV47" s="954"/>
      <c r="CW47" s="943"/>
      <c r="CX47" s="944"/>
      <c r="CY47" s="944"/>
      <c r="CZ47" s="944"/>
      <c r="DA47" s="954"/>
      <c r="DB47" s="943"/>
      <c r="DC47" s="944"/>
      <c r="DD47" s="944"/>
      <c r="DE47" s="944"/>
      <c r="DF47" s="954"/>
      <c r="DG47" s="943"/>
      <c r="DH47" s="944"/>
      <c r="DI47" s="944"/>
      <c r="DJ47" s="944"/>
      <c r="DK47" s="954"/>
      <c r="DL47" s="943"/>
      <c r="DM47" s="944"/>
      <c r="DN47" s="944"/>
      <c r="DO47" s="944"/>
      <c r="DP47" s="954"/>
      <c r="DQ47" s="943"/>
      <c r="DR47" s="944"/>
      <c r="DS47" s="944"/>
      <c r="DT47" s="944"/>
      <c r="DU47" s="954"/>
      <c r="DV47" s="936"/>
      <c r="DW47" s="937"/>
      <c r="DX47" s="937"/>
      <c r="DY47" s="937"/>
      <c r="DZ47" s="955"/>
      <c r="EA47" s="48"/>
    </row>
    <row r="48" spans="1:131" ht="26.25" customHeight="1" x14ac:dyDescent="0.15">
      <c r="A48" s="52">
        <v>21</v>
      </c>
      <c r="B48" s="936"/>
      <c r="C48" s="937"/>
      <c r="D48" s="937"/>
      <c r="E48" s="937"/>
      <c r="F48" s="937"/>
      <c r="G48" s="937"/>
      <c r="H48" s="937"/>
      <c r="I48" s="937"/>
      <c r="J48" s="937"/>
      <c r="K48" s="937"/>
      <c r="L48" s="937"/>
      <c r="M48" s="937"/>
      <c r="N48" s="937"/>
      <c r="O48" s="937"/>
      <c r="P48" s="938"/>
      <c r="Q48" s="939"/>
      <c r="R48" s="940"/>
      <c r="S48" s="940"/>
      <c r="T48" s="940"/>
      <c r="U48" s="940"/>
      <c r="V48" s="940"/>
      <c r="W48" s="940"/>
      <c r="X48" s="940"/>
      <c r="Y48" s="940"/>
      <c r="Z48" s="940"/>
      <c r="AA48" s="940"/>
      <c r="AB48" s="940"/>
      <c r="AC48" s="940"/>
      <c r="AD48" s="940"/>
      <c r="AE48" s="946"/>
      <c r="AF48" s="966"/>
      <c r="AG48" s="944"/>
      <c r="AH48" s="944"/>
      <c r="AI48" s="944"/>
      <c r="AJ48" s="967"/>
      <c r="AK48" s="945"/>
      <c r="AL48" s="940"/>
      <c r="AM48" s="940"/>
      <c r="AN48" s="940"/>
      <c r="AO48" s="940"/>
      <c r="AP48" s="940"/>
      <c r="AQ48" s="940"/>
      <c r="AR48" s="940"/>
      <c r="AS48" s="940"/>
      <c r="AT48" s="940"/>
      <c r="AU48" s="940"/>
      <c r="AV48" s="940"/>
      <c r="AW48" s="940"/>
      <c r="AX48" s="940"/>
      <c r="AY48" s="940"/>
      <c r="AZ48" s="973"/>
      <c r="BA48" s="973"/>
      <c r="BB48" s="973"/>
      <c r="BC48" s="973"/>
      <c r="BD48" s="973"/>
      <c r="BE48" s="941"/>
      <c r="BF48" s="941"/>
      <c r="BG48" s="941"/>
      <c r="BH48" s="941"/>
      <c r="BI48" s="942"/>
      <c r="BJ48" s="56"/>
      <c r="BK48" s="56"/>
      <c r="BL48" s="56"/>
      <c r="BM48" s="56"/>
      <c r="BN48" s="56"/>
      <c r="BO48" s="55"/>
      <c r="BP48" s="55"/>
      <c r="BQ48" s="52">
        <v>42</v>
      </c>
      <c r="BR48" s="72"/>
      <c r="BS48" s="936"/>
      <c r="BT48" s="937"/>
      <c r="BU48" s="937"/>
      <c r="BV48" s="937"/>
      <c r="BW48" s="937"/>
      <c r="BX48" s="937"/>
      <c r="BY48" s="937"/>
      <c r="BZ48" s="937"/>
      <c r="CA48" s="937"/>
      <c r="CB48" s="937"/>
      <c r="CC48" s="937"/>
      <c r="CD48" s="937"/>
      <c r="CE48" s="937"/>
      <c r="CF48" s="937"/>
      <c r="CG48" s="938"/>
      <c r="CH48" s="943"/>
      <c r="CI48" s="944"/>
      <c r="CJ48" s="944"/>
      <c r="CK48" s="944"/>
      <c r="CL48" s="954"/>
      <c r="CM48" s="943"/>
      <c r="CN48" s="944"/>
      <c r="CO48" s="944"/>
      <c r="CP48" s="944"/>
      <c r="CQ48" s="954"/>
      <c r="CR48" s="943"/>
      <c r="CS48" s="944"/>
      <c r="CT48" s="944"/>
      <c r="CU48" s="944"/>
      <c r="CV48" s="954"/>
      <c r="CW48" s="943"/>
      <c r="CX48" s="944"/>
      <c r="CY48" s="944"/>
      <c r="CZ48" s="944"/>
      <c r="DA48" s="954"/>
      <c r="DB48" s="943"/>
      <c r="DC48" s="944"/>
      <c r="DD48" s="944"/>
      <c r="DE48" s="944"/>
      <c r="DF48" s="954"/>
      <c r="DG48" s="943"/>
      <c r="DH48" s="944"/>
      <c r="DI48" s="944"/>
      <c r="DJ48" s="944"/>
      <c r="DK48" s="954"/>
      <c r="DL48" s="943"/>
      <c r="DM48" s="944"/>
      <c r="DN48" s="944"/>
      <c r="DO48" s="944"/>
      <c r="DP48" s="954"/>
      <c r="DQ48" s="943"/>
      <c r="DR48" s="944"/>
      <c r="DS48" s="944"/>
      <c r="DT48" s="944"/>
      <c r="DU48" s="954"/>
      <c r="DV48" s="936"/>
      <c r="DW48" s="937"/>
      <c r="DX48" s="937"/>
      <c r="DY48" s="937"/>
      <c r="DZ48" s="955"/>
      <c r="EA48" s="48"/>
    </row>
    <row r="49" spans="1:131" ht="26.25" customHeight="1" x14ac:dyDescent="0.15">
      <c r="A49" s="52">
        <v>22</v>
      </c>
      <c r="B49" s="936"/>
      <c r="C49" s="937"/>
      <c r="D49" s="937"/>
      <c r="E49" s="937"/>
      <c r="F49" s="937"/>
      <c r="G49" s="937"/>
      <c r="H49" s="937"/>
      <c r="I49" s="937"/>
      <c r="J49" s="937"/>
      <c r="K49" s="937"/>
      <c r="L49" s="937"/>
      <c r="M49" s="937"/>
      <c r="N49" s="937"/>
      <c r="O49" s="937"/>
      <c r="P49" s="938"/>
      <c r="Q49" s="939"/>
      <c r="R49" s="940"/>
      <c r="S49" s="940"/>
      <c r="T49" s="940"/>
      <c r="U49" s="940"/>
      <c r="V49" s="940"/>
      <c r="W49" s="940"/>
      <c r="X49" s="940"/>
      <c r="Y49" s="940"/>
      <c r="Z49" s="940"/>
      <c r="AA49" s="940"/>
      <c r="AB49" s="940"/>
      <c r="AC49" s="940"/>
      <c r="AD49" s="940"/>
      <c r="AE49" s="946"/>
      <c r="AF49" s="966"/>
      <c r="AG49" s="944"/>
      <c r="AH49" s="944"/>
      <c r="AI49" s="944"/>
      <c r="AJ49" s="967"/>
      <c r="AK49" s="945"/>
      <c r="AL49" s="940"/>
      <c r="AM49" s="940"/>
      <c r="AN49" s="940"/>
      <c r="AO49" s="940"/>
      <c r="AP49" s="940"/>
      <c r="AQ49" s="940"/>
      <c r="AR49" s="940"/>
      <c r="AS49" s="940"/>
      <c r="AT49" s="940"/>
      <c r="AU49" s="940"/>
      <c r="AV49" s="940"/>
      <c r="AW49" s="940"/>
      <c r="AX49" s="940"/>
      <c r="AY49" s="940"/>
      <c r="AZ49" s="973"/>
      <c r="BA49" s="973"/>
      <c r="BB49" s="973"/>
      <c r="BC49" s="973"/>
      <c r="BD49" s="973"/>
      <c r="BE49" s="941"/>
      <c r="BF49" s="941"/>
      <c r="BG49" s="941"/>
      <c r="BH49" s="941"/>
      <c r="BI49" s="942"/>
      <c r="BJ49" s="56"/>
      <c r="BK49" s="56"/>
      <c r="BL49" s="56"/>
      <c r="BM49" s="56"/>
      <c r="BN49" s="56"/>
      <c r="BO49" s="55"/>
      <c r="BP49" s="55"/>
      <c r="BQ49" s="52">
        <v>43</v>
      </c>
      <c r="BR49" s="72"/>
      <c r="BS49" s="936"/>
      <c r="BT49" s="937"/>
      <c r="BU49" s="937"/>
      <c r="BV49" s="937"/>
      <c r="BW49" s="937"/>
      <c r="BX49" s="937"/>
      <c r="BY49" s="937"/>
      <c r="BZ49" s="937"/>
      <c r="CA49" s="937"/>
      <c r="CB49" s="937"/>
      <c r="CC49" s="937"/>
      <c r="CD49" s="937"/>
      <c r="CE49" s="937"/>
      <c r="CF49" s="937"/>
      <c r="CG49" s="938"/>
      <c r="CH49" s="943"/>
      <c r="CI49" s="944"/>
      <c r="CJ49" s="944"/>
      <c r="CK49" s="944"/>
      <c r="CL49" s="954"/>
      <c r="CM49" s="943"/>
      <c r="CN49" s="944"/>
      <c r="CO49" s="944"/>
      <c r="CP49" s="944"/>
      <c r="CQ49" s="954"/>
      <c r="CR49" s="943"/>
      <c r="CS49" s="944"/>
      <c r="CT49" s="944"/>
      <c r="CU49" s="944"/>
      <c r="CV49" s="954"/>
      <c r="CW49" s="943"/>
      <c r="CX49" s="944"/>
      <c r="CY49" s="944"/>
      <c r="CZ49" s="944"/>
      <c r="DA49" s="954"/>
      <c r="DB49" s="943"/>
      <c r="DC49" s="944"/>
      <c r="DD49" s="944"/>
      <c r="DE49" s="944"/>
      <c r="DF49" s="954"/>
      <c r="DG49" s="943"/>
      <c r="DH49" s="944"/>
      <c r="DI49" s="944"/>
      <c r="DJ49" s="944"/>
      <c r="DK49" s="954"/>
      <c r="DL49" s="943"/>
      <c r="DM49" s="944"/>
      <c r="DN49" s="944"/>
      <c r="DO49" s="944"/>
      <c r="DP49" s="954"/>
      <c r="DQ49" s="943"/>
      <c r="DR49" s="944"/>
      <c r="DS49" s="944"/>
      <c r="DT49" s="944"/>
      <c r="DU49" s="954"/>
      <c r="DV49" s="936"/>
      <c r="DW49" s="937"/>
      <c r="DX49" s="937"/>
      <c r="DY49" s="937"/>
      <c r="DZ49" s="955"/>
      <c r="EA49" s="48"/>
    </row>
    <row r="50" spans="1:131" ht="26.25" customHeight="1" x14ac:dyDescent="0.15">
      <c r="A50" s="52">
        <v>23</v>
      </c>
      <c r="B50" s="936"/>
      <c r="C50" s="937"/>
      <c r="D50" s="937"/>
      <c r="E50" s="937"/>
      <c r="F50" s="937"/>
      <c r="G50" s="937"/>
      <c r="H50" s="937"/>
      <c r="I50" s="937"/>
      <c r="J50" s="937"/>
      <c r="K50" s="937"/>
      <c r="L50" s="937"/>
      <c r="M50" s="937"/>
      <c r="N50" s="937"/>
      <c r="O50" s="937"/>
      <c r="P50" s="938"/>
      <c r="Q50" s="963"/>
      <c r="R50" s="964"/>
      <c r="S50" s="964"/>
      <c r="T50" s="964"/>
      <c r="U50" s="964"/>
      <c r="V50" s="964"/>
      <c r="W50" s="964"/>
      <c r="X50" s="964"/>
      <c r="Y50" s="964"/>
      <c r="Z50" s="964"/>
      <c r="AA50" s="964"/>
      <c r="AB50" s="964"/>
      <c r="AC50" s="964"/>
      <c r="AD50" s="964"/>
      <c r="AE50" s="965"/>
      <c r="AF50" s="966"/>
      <c r="AG50" s="944"/>
      <c r="AH50" s="944"/>
      <c r="AI50" s="944"/>
      <c r="AJ50" s="967"/>
      <c r="AK50" s="968"/>
      <c r="AL50" s="964"/>
      <c r="AM50" s="964"/>
      <c r="AN50" s="964"/>
      <c r="AO50" s="964"/>
      <c r="AP50" s="964"/>
      <c r="AQ50" s="964"/>
      <c r="AR50" s="964"/>
      <c r="AS50" s="964"/>
      <c r="AT50" s="964"/>
      <c r="AU50" s="964"/>
      <c r="AV50" s="964"/>
      <c r="AW50" s="964"/>
      <c r="AX50" s="964"/>
      <c r="AY50" s="964"/>
      <c r="AZ50" s="969"/>
      <c r="BA50" s="969"/>
      <c r="BB50" s="969"/>
      <c r="BC50" s="969"/>
      <c r="BD50" s="969"/>
      <c r="BE50" s="941"/>
      <c r="BF50" s="941"/>
      <c r="BG50" s="941"/>
      <c r="BH50" s="941"/>
      <c r="BI50" s="942"/>
      <c r="BJ50" s="56"/>
      <c r="BK50" s="56"/>
      <c r="BL50" s="56"/>
      <c r="BM50" s="56"/>
      <c r="BN50" s="56"/>
      <c r="BO50" s="55"/>
      <c r="BP50" s="55"/>
      <c r="BQ50" s="52">
        <v>44</v>
      </c>
      <c r="BR50" s="72"/>
      <c r="BS50" s="936"/>
      <c r="BT50" s="937"/>
      <c r="BU50" s="937"/>
      <c r="BV50" s="937"/>
      <c r="BW50" s="937"/>
      <c r="BX50" s="937"/>
      <c r="BY50" s="937"/>
      <c r="BZ50" s="937"/>
      <c r="CA50" s="937"/>
      <c r="CB50" s="937"/>
      <c r="CC50" s="937"/>
      <c r="CD50" s="937"/>
      <c r="CE50" s="937"/>
      <c r="CF50" s="937"/>
      <c r="CG50" s="938"/>
      <c r="CH50" s="943"/>
      <c r="CI50" s="944"/>
      <c r="CJ50" s="944"/>
      <c r="CK50" s="944"/>
      <c r="CL50" s="954"/>
      <c r="CM50" s="943"/>
      <c r="CN50" s="944"/>
      <c r="CO50" s="944"/>
      <c r="CP50" s="944"/>
      <c r="CQ50" s="954"/>
      <c r="CR50" s="943"/>
      <c r="CS50" s="944"/>
      <c r="CT50" s="944"/>
      <c r="CU50" s="944"/>
      <c r="CV50" s="954"/>
      <c r="CW50" s="943"/>
      <c r="CX50" s="944"/>
      <c r="CY50" s="944"/>
      <c r="CZ50" s="944"/>
      <c r="DA50" s="954"/>
      <c r="DB50" s="943"/>
      <c r="DC50" s="944"/>
      <c r="DD50" s="944"/>
      <c r="DE50" s="944"/>
      <c r="DF50" s="954"/>
      <c r="DG50" s="943"/>
      <c r="DH50" s="944"/>
      <c r="DI50" s="944"/>
      <c r="DJ50" s="944"/>
      <c r="DK50" s="954"/>
      <c r="DL50" s="943"/>
      <c r="DM50" s="944"/>
      <c r="DN50" s="944"/>
      <c r="DO50" s="944"/>
      <c r="DP50" s="954"/>
      <c r="DQ50" s="943"/>
      <c r="DR50" s="944"/>
      <c r="DS50" s="944"/>
      <c r="DT50" s="944"/>
      <c r="DU50" s="954"/>
      <c r="DV50" s="936"/>
      <c r="DW50" s="937"/>
      <c r="DX50" s="937"/>
      <c r="DY50" s="937"/>
      <c r="DZ50" s="955"/>
      <c r="EA50" s="48"/>
    </row>
    <row r="51" spans="1:131" ht="26.25" customHeight="1" x14ac:dyDescent="0.15">
      <c r="A51" s="52">
        <v>24</v>
      </c>
      <c r="B51" s="936"/>
      <c r="C51" s="937"/>
      <c r="D51" s="937"/>
      <c r="E51" s="937"/>
      <c r="F51" s="937"/>
      <c r="G51" s="937"/>
      <c r="H51" s="937"/>
      <c r="I51" s="937"/>
      <c r="J51" s="937"/>
      <c r="K51" s="937"/>
      <c r="L51" s="937"/>
      <c r="M51" s="937"/>
      <c r="N51" s="937"/>
      <c r="O51" s="937"/>
      <c r="P51" s="938"/>
      <c r="Q51" s="963"/>
      <c r="R51" s="964"/>
      <c r="S51" s="964"/>
      <c r="T51" s="964"/>
      <c r="U51" s="964"/>
      <c r="V51" s="964"/>
      <c r="W51" s="964"/>
      <c r="X51" s="964"/>
      <c r="Y51" s="964"/>
      <c r="Z51" s="964"/>
      <c r="AA51" s="964"/>
      <c r="AB51" s="964"/>
      <c r="AC51" s="964"/>
      <c r="AD51" s="964"/>
      <c r="AE51" s="965"/>
      <c r="AF51" s="966"/>
      <c r="AG51" s="944"/>
      <c r="AH51" s="944"/>
      <c r="AI51" s="944"/>
      <c r="AJ51" s="967"/>
      <c r="AK51" s="968"/>
      <c r="AL51" s="964"/>
      <c r="AM51" s="964"/>
      <c r="AN51" s="964"/>
      <c r="AO51" s="964"/>
      <c r="AP51" s="964"/>
      <c r="AQ51" s="964"/>
      <c r="AR51" s="964"/>
      <c r="AS51" s="964"/>
      <c r="AT51" s="964"/>
      <c r="AU51" s="964"/>
      <c r="AV51" s="964"/>
      <c r="AW51" s="964"/>
      <c r="AX51" s="964"/>
      <c r="AY51" s="964"/>
      <c r="AZ51" s="969"/>
      <c r="BA51" s="969"/>
      <c r="BB51" s="969"/>
      <c r="BC51" s="969"/>
      <c r="BD51" s="969"/>
      <c r="BE51" s="941"/>
      <c r="BF51" s="941"/>
      <c r="BG51" s="941"/>
      <c r="BH51" s="941"/>
      <c r="BI51" s="942"/>
      <c r="BJ51" s="56"/>
      <c r="BK51" s="56"/>
      <c r="BL51" s="56"/>
      <c r="BM51" s="56"/>
      <c r="BN51" s="56"/>
      <c r="BO51" s="55"/>
      <c r="BP51" s="55"/>
      <c r="BQ51" s="52">
        <v>45</v>
      </c>
      <c r="BR51" s="72"/>
      <c r="BS51" s="936"/>
      <c r="BT51" s="937"/>
      <c r="BU51" s="937"/>
      <c r="BV51" s="937"/>
      <c r="BW51" s="937"/>
      <c r="BX51" s="937"/>
      <c r="BY51" s="937"/>
      <c r="BZ51" s="937"/>
      <c r="CA51" s="937"/>
      <c r="CB51" s="937"/>
      <c r="CC51" s="937"/>
      <c r="CD51" s="937"/>
      <c r="CE51" s="937"/>
      <c r="CF51" s="937"/>
      <c r="CG51" s="938"/>
      <c r="CH51" s="943"/>
      <c r="CI51" s="944"/>
      <c r="CJ51" s="944"/>
      <c r="CK51" s="944"/>
      <c r="CL51" s="954"/>
      <c r="CM51" s="943"/>
      <c r="CN51" s="944"/>
      <c r="CO51" s="944"/>
      <c r="CP51" s="944"/>
      <c r="CQ51" s="954"/>
      <c r="CR51" s="943"/>
      <c r="CS51" s="944"/>
      <c r="CT51" s="944"/>
      <c r="CU51" s="944"/>
      <c r="CV51" s="954"/>
      <c r="CW51" s="943"/>
      <c r="CX51" s="944"/>
      <c r="CY51" s="944"/>
      <c r="CZ51" s="944"/>
      <c r="DA51" s="954"/>
      <c r="DB51" s="943"/>
      <c r="DC51" s="944"/>
      <c r="DD51" s="944"/>
      <c r="DE51" s="944"/>
      <c r="DF51" s="954"/>
      <c r="DG51" s="943"/>
      <c r="DH51" s="944"/>
      <c r="DI51" s="944"/>
      <c r="DJ51" s="944"/>
      <c r="DK51" s="954"/>
      <c r="DL51" s="943"/>
      <c r="DM51" s="944"/>
      <c r="DN51" s="944"/>
      <c r="DO51" s="944"/>
      <c r="DP51" s="954"/>
      <c r="DQ51" s="943"/>
      <c r="DR51" s="944"/>
      <c r="DS51" s="944"/>
      <c r="DT51" s="944"/>
      <c r="DU51" s="954"/>
      <c r="DV51" s="936"/>
      <c r="DW51" s="937"/>
      <c r="DX51" s="937"/>
      <c r="DY51" s="937"/>
      <c r="DZ51" s="955"/>
      <c r="EA51" s="48"/>
    </row>
    <row r="52" spans="1:131" ht="26.25" customHeight="1" x14ac:dyDescent="0.15">
      <c r="A52" s="52">
        <v>25</v>
      </c>
      <c r="B52" s="936"/>
      <c r="C52" s="937"/>
      <c r="D52" s="937"/>
      <c r="E52" s="937"/>
      <c r="F52" s="937"/>
      <c r="G52" s="937"/>
      <c r="H52" s="937"/>
      <c r="I52" s="937"/>
      <c r="J52" s="937"/>
      <c r="K52" s="937"/>
      <c r="L52" s="937"/>
      <c r="M52" s="937"/>
      <c r="N52" s="937"/>
      <c r="O52" s="937"/>
      <c r="P52" s="938"/>
      <c r="Q52" s="963"/>
      <c r="R52" s="964"/>
      <c r="S52" s="964"/>
      <c r="T52" s="964"/>
      <c r="U52" s="964"/>
      <c r="V52" s="964"/>
      <c r="W52" s="964"/>
      <c r="X52" s="964"/>
      <c r="Y52" s="964"/>
      <c r="Z52" s="964"/>
      <c r="AA52" s="964"/>
      <c r="AB52" s="964"/>
      <c r="AC52" s="964"/>
      <c r="AD52" s="964"/>
      <c r="AE52" s="965"/>
      <c r="AF52" s="966"/>
      <c r="AG52" s="944"/>
      <c r="AH52" s="944"/>
      <c r="AI52" s="944"/>
      <c r="AJ52" s="967"/>
      <c r="AK52" s="968"/>
      <c r="AL52" s="964"/>
      <c r="AM52" s="964"/>
      <c r="AN52" s="964"/>
      <c r="AO52" s="964"/>
      <c r="AP52" s="964"/>
      <c r="AQ52" s="964"/>
      <c r="AR52" s="964"/>
      <c r="AS52" s="964"/>
      <c r="AT52" s="964"/>
      <c r="AU52" s="964"/>
      <c r="AV52" s="964"/>
      <c r="AW52" s="964"/>
      <c r="AX52" s="964"/>
      <c r="AY52" s="964"/>
      <c r="AZ52" s="969"/>
      <c r="BA52" s="969"/>
      <c r="BB52" s="969"/>
      <c r="BC52" s="969"/>
      <c r="BD52" s="969"/>
      <c r="BE52" s="941"/>
      <c r="BF52" s="941"/>
      <c r="BG52" s="941"/>
      <c r="BH52" s="941"/>
      <c r="BI52" s="942"/>
      <c r="BJ52" s="56"/>
      <c r="BK52" s="56"/>
      <c r="BL52" s="56"/>
      <c r="BM52" s="56"/>
      <c r="BN52" s="56"/>
      <c r="BO52" s="55"/>
      <c r="BP52" s="55"/>
      <c r="BQ52" s="52">
        <v>46</v>
      </c>
      <c r="BR52" s="72"/>
      <c r="BS52" s="936"/>
      <c r="BT52" s="937"/>
      <c r="BU52" s="937"/>
      <c r="BV52" s="937"/>
      <c r="BW52" s="937"/>
      <c r="BX52" s="937"/>
      <c r="BY52" s="937"/>
      <c r="BZ52" s="937"/>
      <c r="CA52" s="937"/>
      <c r="CB52" s="937"/>
      <c r="CC52" s="937"/>
      <c r="CD52" s="937"/>
      <c r="CE52" s="937"/>
      <c r="CF52" s="937"/>
      <c r="CG52" s="938"/>
      <c r="CH52" s="943"/>
      <c r="CI52" s="944"/>
      <c r="CJ52" s="944"/>
      <c r="CK52" s="944"/>
      <c r="CL52" s="954"/>
      <c r="CM52" s="943"/>
      <c r="CN52" s="944"/>
      <c r="CO52" s="944"/>
      <c r="CP52" s="944"/>
      <c r="CQ52" s="954"/>
      <c r="CR52" s="943"/>
      <c r="CS52" s="944"/>
      <c r="CT52" s="944"/>
      <c r="CU52" s="944"/>
      <c r="CV52" s="954"/>
      <c r="CW52" s="943"/>
      <c r="CX52" s="944"/>
      <c r="CY52" s="944"/>
      <c r="CZ52" s="944"/>
      <c r="DA52" s="954"/>
      <c r="DB52" s="943"/>
      <c r="DC52" s="944"/>
      <c r="DD52" s="944"/>
      <c r="DE52" s="944"/>
      <c r="DF52" s="954"/>
      <c r="DG52" s="943"/>
      <c r="DH52" s="944"/>
      <c r="DI52" s="944"/>
      <c r="DJ52" s="944"/>
      <c r="DK52" s="954"/>
      <c r="DL52" s="943"/>
      <c r="DM52" s="944"/>
      <c r="DN52" s="944"/>
      <c r="DO52" s="944"/>
      <c r="DP52" s="954"/>
      <c r="DQ52" s="943"/>
      <c r="DR52" s="944"/>
      <c r="DS52" s="944"/>
      <c r="DT52" s="944"/>
      <c r="DU52" s="954"/>
      <c r="DV52" s="936"/>
      <c r="DW52" s="937"/>
      <c r="DX52" s="937"/>
      <c r="DY52" s="937"/>
      <c r="DZ52" s="955"/>
      <c r="EA52" s="48"/>
    </row>
    <row r="53" spans="1:131" ht="26.25" customHeight="1" x14ac:dyDescent="0.15">
      <c r="A53" s="52">
        <v>26</v>
      </c>
      <c r="B53" s="936"/>
      <c r="C53" s="937"/>
      <c r="D53" s="937"/>
      <c r="E53" s="937"/>
      <c r="F53" s="937"/>
      <c r="G53" s="937"/>
      <c r="H53" s="937"/>
      <c r="I53" s="937"/>
      <c r="J53" s="937"/>
      <c r="K53" s="937"/>
      <c r="L53" s="937"/>
      <c r="M53" s="937"/>
      <c r="N53" s="937"/>
      <c r="O53" s="937"/>
      <c r="P53" s="938"/>
      <c r="Q53" s="963"/>
      <c r="R53" s="964"/>
      <c r="S53" s="964"/>
      <c r="T53" s="964"/>
      <c r="U53" s="964"/>
      <c r="V53" s="964"/>
      <c r="W53" s="964"/>
      <c r="X53" s="964"/>
      <c r="Y53" s="964"/>
      <c r="Z53" s="964"/>
      <c r="AA53" s="964"/>
      <c r="AB53" s="964"/>
      <c r="AC53" s="964"/>
      <c r="AD53" s="964"/>
      <c r="AE53" s="965"/>
      <c r="AF53" s="966"/>
      <c r="AG53" s="944"/>
      <c r="AH53" s="944"/>
      <c r="AI53" s="944"/>
      <c r="AJ53" s="967"/>
      <c r="AK53" s="968"/>
      <c r="AL53" s="964"/>
      <c r="AM53" s="964"/>
      <c r="AN53" s="964"/>
      <c r="AO53" s="964"/>
      <c r="AP53" s="964"/>
      <c r="AQ53" s="964"/>
      <c r="AR53" s="964"/>
      <c r="AS53" s="964"/>
      <c r="AT53" s="964"/>
      <c r="AU53" s="964"/>
      <c r="AV53" s="964"/>
      <c r="AW53" s="964"/>
      <c r="AX53" s="964"/>
      <c r="AY53" s="964"/>
      <c r="AZ53" s="969"/>
      <c r="BA53" s="969"/>
      <c r="BB53" s="969"/>
      <c r="BC53" s="969"/>
      <c r="BD53" s="969"/>
      <c r="BE53" s="941"/>
      <c r="BF53" s="941"/>
      <c r="BG53" s="941"/>
      <c r="BH53" s="941"/>
      <c r="BI53" s="942"/>
      <c r="BJ53" s="56"/>
      <c r="BK53" s="56"/>
      <c r="BL53" s="56"/>
      <c r="BM53" s="56"/>
      <c r="BN53" s="56"/>
      <c r="BO53" s="55"/>
      <c r="BP53" s="55"/>
      <c r="BQ53" s="52">
        <v>47</v>
      </c>
      <c r="BR53" s="72"/>
      <c r="BS53" s="936"/>
      <c r="BT53" s="937"/>
      <c r="BU53" s="937"/>
      <c r="BV53" s="937"/>
      <c r="BW53" s="937"/>
      <c r="BX53" s="937"/>
      <c r="BY53" s="937"/>
      <c r="BZ53" s="937"/>
      <c r="CA53" s="937"/>
      <c r="CB53" s="937"/>
      <c r="CC53" s="937"/>
      <c r="CD53" s="937"/>
      <c r="CE53" s="937"/>
      <c r="CF53" s="937"/>
      <c r="CG53" s="938"/>
      <c r="CH53" s="943"/>
      <c r="CI53" s="944"/>
      <c r="CJ53" s="944"/>
      <c r="CK53" s="944"/>
      <c r="CL53" s="954"/>
      <c r="CM53" s="943"/>
      <c r="CN53" s="944"/>
      <c r="CO53" s="944"/>
      <c r="CP53" s="944"/>
      <c r="CQ53" s="954"/>
      <c r="CR53" s="943"/>
      <c r="CS53" s="944"/>
      <c r="CT53" s="944"/>
      <c r="CU53" s="944"/>
      <c r="CV53" s="954"/>
      <c r="CW53" s="943"/>
      <c r="CX53" s="944"/>
      <c r="CY53" s="944"/>
      <c r="CZ53" s="944"/>
      <c r="DA53" s="954"/>
      <c r="DB53" s="943"/>
      <c r="DC53" s="944"/>
      <c r="DD53" s="944"/>
      <c r="DE53" s="944"/>
      <c r="DF53" s="954"/>
      <c r="DG53" s="943"/>
      <c r="DH53" s="944"/>
      <c r="DI53" s="944"/>
      <c r="DJ53" s="944"/>
      <c r="DK53" s="954"/>
      <c r="DL53" s="943"/>
      <c r="DM53" s="944"/>
      <c r="DN53" s="944"/>
      <c r="DO53" s="944"/>
      <c r="DP53" s="954"/>
      <c r="DQ53" s="943"/>
      <c r="DR53" s="944"/>
      <c r="DS53" s="944"/>
      <c r="DT53" s="944"/>
      <c r="DU53" s="954"/>
      <c r="DV53" s="936"/>
      <c r="DW53" s="937"/>
      <c r="DX53" s="937"/>
      <c r="DY53" s="937"/>
      <c r="DZ53" s="955"/>
      <c r="EA53" s="48"/>
    </row>
    <row r="54" spans="1:131" ht="26.25" customHeight="1" x14ac:dyDescent="0.15">
      <c r="A54" s="52">
        <v>27</v>
      </c>
      <c r="B54" s="936"/>
      <c r="C54" s="937"/>
      <c r="D54" s="937"/>
      <c r="E54" s="937"/>
      <c r="F54" s="937"/>
      <c r="G54" s="937"/>
      <c r="H54" s="937"/>
      <c r="I54" s="937"/>
      <c r="J54" s="937"/>
      <c r="K54" s="937"/>
      <c r="L54" s="937"/>
      <c r="M54" s="937"/>
      <c r="N54" s="937"/>
      <c r="O54" s="937"/>
      <c r="P54" s="938"/>
      <c r="Q54" s="963"/>
      <c r="R54" s="964"/>
      <c r="S54" s="964"/>
      <c r="T54" s="964"/>
      <c r="U54" s="964"/>
      <c r="V54" s="964"/>
      <c r="W54" s="964"/>
      <c r="X54" s="964"/>
      <c r="Y54" s="964"/>
      <c r="Z54" s="964"/>
      <c r="AA54" s="964"/>
      <c r="AB54" s="964"/>
      <c r="AC54" s="964"/>
      <c r="AD54" s="964"/>
      <c r="AE54" s="965"/>
      <c r="AF54" s="966"/>
      <c r="AG54" s="944"/>
      <c r="AH54" s="944"/>
      <c r="AI54" s="944"/>
      <c r="AJ54" s="967"/>
      <c r="AK54" s="968"/>
      <c r="AL54" s="964"/>
      <c r="AM54" s="964"/>
      <c r="AN54" s="964"/>
      <c r="AO54" s="964"/>
      <c r="AP54" s="964"/>
      <c r="AQ54" s="964"/>
      <c r="AR54" s="964"/>
      <c r="AS54" s="964"/>
      <c r="AT54" s="964"/>
      <c r="AU54" s="964"/>
      <c r="AV54" s="964"/>
      <c r="AW54" s="964"/>
      <c r="AX54" s="964"/>
      <c r="AY54" s="964"/>
      <c r="AZ54" s="969"/>
      <c r="BA54" s="969"/>
      <c r="BB54" s="969"/>
      <c r="BC54" s="969"/>
      <c r="BD54" s="969"/>
      <c r="BE54" s="941"/>
      <c r="BF54" s="941"/>
      <c r="BG54" s="941"/>
      <c r="BH54" s="941"/>
      <c r="BI54" s="942"/>
      <c r="BJ54" s="56"/>
      <c r="BK54" s="56"/>
      <c r="BL54" s="56"/>
      <c r="BM54" s="56"/>
      <c r="BN54" s="56"/>
      <c r="BO54" s="55"/>
      <c r="BP54" s="55"/>
      <c r="BQ54" s="52">
        <v>48</v>
      </c>
      <c r="BR54" s="72"/>
      <c r="BS54" s="936"/>
      <c r="BT54" s="937"/>
      <c r="BU54" s="937"/>
      <c r="BV54" s="937"/>
      <c r="BW54" s="937"/>
      <c r="BX54" s="937"/>
      <c r="BY54" s="937"/>
      <c r="BZ54" s="937"/>
      <c r="CA54" s="937"/>
      <c r="CB54" s="937"/>
      <c r="CC54" s="937"/>
      <c r="CD54" s="937"/>
      <c r="CE54" s="937"/>
      <c r="CF54" s="937"/>
      <c r="CG54" s="938"/>
      <c r="CH54" s="943"/>
      <c r="CI54" s="944"/>
      <c r="CJ54" s="944"/>
      <c r="CK54" s="944"/>
      <c r="CL54" s="954"/>
      <c r="CM54" s="943"/>
      <c r="CN54" s="944"/>
      <c r="CO54" s="944"/>
      <c r="CP54" s="944"/>
      <c r="CQ54" s="954"/>
      <c r="CR54" s="943"/>
      <c r="CS54" s="944"/>
      <c r="CT54" s="944"/>
      <c r="CU54" s="944"/>
      <c r="CV54" s="954"/>
      <c r="CW54" s="943"/>
      <c r="CX54" s="944"/>
      <c r="CY54" s="944"/>
      <c r="CZ54" s="944"/>
      <c r="DA54" s="954"/>
      <c r="DB54" s="943"/>
      <c r="DC54" s="944"/>
      <c r="DD54" s="944"/>
      <c r="DE54" s="944"/>
      <c r="DF54" s="954"/>
      <c r="DG54" s="943"/>
      <c r="DH54" s="944"/>
      <c r="DI54" s="944"/>
      <c r="DJ54" s="944"/>
      <c r="DK54" s="954"/>
      <c r="DL54" s="943"/>
      <c r="DM54" s="944"/>
      <c r="DN54" s="944"/>
      <c r="DO54" s="944"/>
      <c r="DP54" s="954"/>
      <c r="DQ54" s="943"/>
      <c r="DR54" s="944"/>
      <c r="DS54" s="944"/>
      <c r="DT54" s="944"/>
      <c r="DU54" s="954"/>
      <c r="DV54" s="936"/>
      <c r="DW54" s="937"/>
      <c r="DX54" s="937"/>
      <c r="DY54" s="937"/>
      <c r="DZ54" s="955"/>
      <c r="EA54" s="48"/>
    </row>
    <row r="55" spans="1:131" ht="26.25" customHeight="1" x14ac:dyDescent="0.15">
      <c r="A55" s="52">
        <v>28</v>
      </c>
      <c r="B55" s="936"/>
      <c r="C55" s="937"/>
      <c r="D55" s="937"/>
      <c r="E55" s="937"/>
      <c r="F55" s="937"/>
      <c r="G55" s="937"/>
      <c r="H55" s="937"/>
      <c r="I55" s="937"/>
      <c r="J55" s="937"/>
      <c r="K55" s="937"/>
      <c r="L55" s="937"/>
      <c r="M55" s="937"/>
      <c r="N55" s="937"/>
      <c r="O55" s="937"/>
      <c r="P55" s="938"/>
      <c r="Q55" s="963"/>
      <c r="R55" s="964"/>
      <c r="S55" s="964"/>
      <c r="T55" s="964"/>
      <c r="U55" s="964"/>
      <c r="V55" s="964"/>
      <c r="W55" s="964"/>
      <c r="X55" s="964"/>
      <c r="Y55" s="964"/>
      <c r="Z55" s="964"/>
      <c r="AA55" s="964"/>
      <c r="AB55" s="964"/>
      <c r="AC55" s="964"/>
      <c r="AD55" s="964"/>
      <c r="AE55" s="965"/>
      <c r="AF55" s="966"/>
      <c r="AG55" s="944"/>
      <c r="AH55" s="944"/>
      <c r="AI55" s="944"/>
      <c r="AJ55" s="967"/>
      <c r="AK55" s="968"/>
      <c r="AL55" s="964"/>
      <c r="AM55" s="964"/>
      <c r="AN55" s="964"/>
      <c r="AO55" s="964"/>
      <c r="AP55" s="964"/>
      <c r="AQ55" s="964"/>
      <c r="AR55" s="964"/>
      <c r="AS55" s="964"/>
      <c r="AT55" s="964"/>
      <c r="AU55" s="964"/>
      <c r="AV55" s="964"/>
      <c r="AW55" s="964"/>
      <c r="AX55" s="964"/>
      <c r="AY55" s="964"/>
      <c r="AZ55" s="969"/>
      <c r="BA55" s="969"/>
      <c r="BB55" s="969"/>
      <c r="BC55" s="969"/>
      <c r="BD55" s="969"/>
      <c r="BE55" s="941"/>
      <c r="BF55" s="941"/>
      <c r="BG55" s="941"/>
      <c r="BH55" s="941"/>
      <c r="BI55" s="942"/>
      <c r="BJ55" s="56"/>
      <c r="BK55" s="56"/>
      <c r="BL55" s="56"/>
      <c r="BM55" s="56"/>
      <c r="BN55" s="56"/>
      <c r="BO55" s="55"/>
      <c r="BP55" s="55"/>
      <c r="BQ55" s="52">
        <v>49</v>
      </c>
      <c r="BR55" s="72"/>
      <c r="BS55" s="936"/>
      <c r="BT55" s="937"/>
      <c r="BU55" s="937"/>
      <c r="BV55" s="937"/>
      <c r="BW55" s="937"/>
      <c r="BX55" s="937"/>
      <c r="BY55" s="937"/>
      <c r="BZ55" s="937"/>
      <c r="CA55" s="937"/>
      <c r="CB55" s="937"/>
      <c r="CC55" s="937"/>
      <c r="CD55" s="937"/>
      <c r="CE55" s="937"/>
      <c r="CF55" s="937"/>
      <c r="CG55" s="938"/>
      <c r="CH55" s="943"/>
      <c r="CI55" s="944"/>
      <c r="CJ55" s="944"/>
      <c r="CK55" s="944"/>
      <c r="CL55" s="954"/>
      <c r="CM55" s="943"/>
      <c r="CN55" s="944"/>
      <c r="CO55" s="944"/>
      <c r="CP55" s="944"/>
      <c r="CQ55" s="954"/>
      <c r="CR55" s="943"/>
      <c r="CS55" s="944"/>
      <c r="CT55" s="944"/>
      <c r="CU55" s="944"/>
      <c r="CV55" s="954"/>
      <c r="CW55" s="943"/>
      <c r="CX55" s="944"/>
      <c r="CY55" s="944"/>
      <c r="CZ55" s="944"/>
      <c r="DA55" s="954"/>
      <c r="DB55" s="943"/>
      <c r="DC55" s="944"/>
      <c r="DD55" s="944"/>
      <c r="DE55" s="944"/>
      <c r="DF55" s="954"/>
      <c r="DG55" s="943"/>
      <c r="DH55" s="944"/>
      <c r="DI55" s="944"/>
      <c r="DJ55" s="944"/>
      <c r="DK55" s="954"/>
      <c r="DL55" s="943"/>
      <c r="DM55" s="944"/>
      <c r="DN55" s="944"/>
      <c r="DO55" s="944"/>
      <c r="DP55" s="954"/>
      <c r="DQ55" s="943"/>
      <c r="DR55" s="944"/>
      <c r="DS55" s="944"/>
      <c r="DT55" s="944"/>
      <c r="DU55" s="954"/>
      <c r="DV55" s="936"/>
      <c r="DW55" s="937"/>
      <c r="DX55" s="937"/>
      <c r="DY55" s="937"/>
      <c r="DZ55" s="955"/>
      <c r="EA55" s="48"/>
    </row>
    <row r="56" spans="1:131" ht="26.25" customHeight="1" x14ac:dyDescent="0.15">
      <c r="A56" s="52">
        <v>29</v>
      </c>
      <c r="B56" s="936"/>
      <c r="C56" s="937"/>
      <c r="D56" s="937"/>
      <c r="E56" s="937"/>
      <c r="F56" s="937"/>
      <c r="G56" s="937"/>
      <c r="H56" s="937"/>
      <c r="I56" s="937"/>
      <c r="J56" s="937"/>
      <c r="K56" s="937"/>
      <c r="L56" s="937"/>
      <c r="M56" s="937"/>
      <c r="N56" s="937"/>
      <c r="O56" s="937"/>
      <c r="P56" s="938"/>
      <c r="Q56" s="963"/>
      <c r="R56" s="964"/>
      <c r="S56" s="964"/>
      <c r="T56" s="964"/>
      <c r="U56" s="964"/>
      <c r="V56" s="964"/>
      <c r="W56" s="964"/>
      <c r="X56" s="964"/>
      <c r="Y56" s="964"/>
      <c r="Z56" s="964"/>
      <c r="AA56" s="964"/>
      <c r="AB56" s="964"/>
      <c r="AC56" s="964"/>
      <c r="AD56" s="964"/>
      <c r="AE56" s="965"/>
      <c r="AF56" s="966"/>
      <c r="AG56" s="944"/>
      <c r="AH56" s="944"/>
      <c r="AI56" s="944"/>
      <c r="AJ56" s="967"/>
      <c r="AK56" s="968"/>
      <c r="AL56" s="964"/>
      <c r="AM56" s="964"/>
      <c r="AN56" s="964"/>
      <c r="AO56" s="964"/>
      <c r="AP56" s="964"/>
      <c r="AQ56" s="964"/>
      <c r="AR56" s="964"/>
      <c r="AS56" s="964"/>
      <c r="AT56" s="964"/>
      <c r="AU56" s="964"/>
      <c r="AV56" s="964"/>
      <c r="AW56" s="964"/>
      <c r="AX56" s="964"/>
      <c r="AY56" s="964"/>
      <c r="AZ56" s="969"/>
      <c r="BA56" s="969"/>
      <c r="BB56" s="969"/>
      <c r="BC56" s="969"/>
      <c r="BD56" s="969"/>
      <c r="BE56" s="941"/>
      <c r="BF56" s="941"/>
      <c r="BG56" s="941"/>
      <c r="BH56" s="941"/>
      <c r="BI56" s="942"/>
      <c r="BJ56" s="56"/>
      <c r="BK56" s="56"/>
      <c r="BL56" s="56"/>
      <c r="BM56" s="56"/>
      <c r="BN56" s="56"/>
      <c r="BO56" s="55"/>
      <c r="BP56" s="55"/>
      <c r="BQ56" s="52">
        <v>50</v>
      </c>
      <c r="BR56" s="72"/>
      <c r="BS56" s="936"/>
      <c r="BT56" s="937"/>
      <c r="BU56" s="937"/>
      <c r="BV56" s="937"/>
      <c r="BW56" s="937"/>
      <c r="BX56" s="937"/>
      <c r="BY56" s="937"/>
      <c r="BZ56" s="937"/>
      <c r="CA56" s="937"/>
      <c r="CB56" s="937"/>
      <c r="CC56" s="937"/>
      <c r="CD56" s="937"/>
      <c r="CE56" s="937"/>
      <c r="CF56" s="937"/>
      <c r="CG56" s="938"/>
      <c r="CH56" s="943"/>
      <c r="CI56" s="944"/>
      <c r="CJ56" s="944"/>
      <c r="CK56" s="944"/>
      <c r="CL56" s="954"/>
      <c r="CM56" s="943"/>
      <c r="CN56" s="944"/>
      <c r="CO56" s="944"/>
      <c r="CP56" s="944"/>
      <c r="CQ56" s="954"/>
      <c r="CR56" s="943"/>
      <c r="CS56" s="944"/>
      <c r="CT56" s="944"/>
      <c r="CU56" s="944"/>
      <c r="CV56" s="954"/>
      <c r="CW56" s="943"/>
      <c r="CX56" s="944"/>
      <c r="CY56" s="944"/>
      <c r="CZ56" s="944"/>
      <c r="DA56" s="954"/>
      <c r="DB56" s="943"/>
      <c r="DC56" s="944"/>
      <c r="DD56" s="944"/>
      <c r="DE56" s="944"/>
      <c r="DF56" s="954"/>
      <c r="DG56" s="943"/>
      <c r="DH56" s="944"/>
      <c r="DI56" s="944"/>
      <c r="DJ56" s="944"/>
      <c r="DK56" s="954"/>
      <c r="DL56" s="943"/>
      <c r="DM56" s="944"/>
      <c r="DN56" s="944"/>
      <c r="DO56" s="944"/>
      <c r="DP56" s="954"/>
      <c r="DQ56" s="943"/>
      <c r="DR56" s="944"/>
      <c r="DS56" s="944"/>
      <c r="DT56" s="944"/>
      <c r="DU56" s="954"/>
      <c r="DV56" s="936"/>
      <c r="DW56" s="937"/>
      <c r="DX56" s="937"/>
      <c r="DY56" s="937"/>
      <c r="DZ56" s="955"/>
      <c r="EA56" s="48"/>
    </row>
    <row r="57" spans="1:131" ht="26.25" customHeight="1" x14ac:dyDescent="0.15">
      <c r="A57" s="52">
        <v>30</v>
      </c>
      <c r="B57" s="936"/>
      <c r="C57" s="937"/>
      <c r="D57" s="937"/>
      <c r="E57" s="937"/>
      <c r="F57" s="937"/>
      <c r="G57" s="937"/>
      <c r="H57" s="937"/>
      <c r="I57" s="937"/>
      <c r="J57" s="937"/>
      <c r="K57" s="937"/>
      <c r="L57" s="937"/>
      <c r="M57" s="937"/>
      <c r="N57" s="937"/>
      <c r="O57" s="937"/>
      <c r="P57" s="938"/>
      <c r="Q57" s="963"/>
      <c r="R57" s="964"/>
      <c r="S57" s="964"/>
      <c r="T57" s="964"/>
      <c r="U57" s="964"/>
      <c r="V57" s="964"/>
      <c r="W57" s="964"/>
      <c r="X57" s="964"/>
      <c r="Y57" s="964"/>
      <c r="Z57" s="964"/>
      <c r="AA57" s="964"/>
      <c r="AB57" s="964"/>
      <c r="AC57" s="964"/>
      <c r="AD57" s="964"/>
      <c r="AE57" s="965"/>
      <c r="AF57" s="966"/>
      <c r="AG57" s="944"/>
      <c r="AH57" s="944"/>
      <c r="AI57" s="944"/>
      <c r="AJ57" s="967"/>
      <c r="AK57" s="968"/>
      <c r="AL57" s="964"/>
      <c r="AM57" s="964"/>
      <c r="AN57" s="964"/>
      <c r="AO57" s="964"/>
      <c r="AP57" s="964"/>
      <c r="AQ57" s="964"/>
      <c r="AR57" s="964"/>
      <c r="AS57" s="964"/>
      <c r="AT57" s="964"/>
      <c r="AU57" s="964"/>
      <c r="AV57" s="964"/>
      <c r="AW57" s="964"/>
      <c r="AX57" s="964"/>
      <c r="AY57" s="964"/>
      <c r="AZ57" s="969"/>
      <c r="BA57" s="969"/>
      <c r="BB57" s="969"/>
      <c r="BC57" s="969"/>
      <c r="BD57" s="969"/>
      <c r="BE57" s="941"/>
      <c r="BF57" s="941"/>
      <c r="BG57" s="941"/>
      <c r="BH57" s="941"/>
      <c r="BI57" s="942"/>
      <c r="BJ57" s="56"/>
      <c r="BK57" s="56"/>
      <c r="BL57" s="56"/>
      <c r="BM57" s="56"/>
      <c r="BN57" s="56"/>
      <c r="BO57" s="55"/>
      <c r="BP57" s="55"/>
      <c r="BQ57" s="52">
        <v>51</v>
      </c>
      <c r="BR57" s="72"/>
      <c r="BS57" s="936"/>
      <c r="BT57" s="937"/>
      <c r="BU57" s="937"/>
      <c r="BV57" s="937"/>
      <c r="BW57" s="937"/>
      <c r="BX57" s="937"/>
      <c r="BY57" s="937"/>
      <c r="BZ57" s="937"/>
      <c r="CA57" s="937"/>
      <c r="CB57" s="937"/>
      <c r="CC57" s="937"/>
      <c r="CD57" s="937"/>
      <c r="CE57" s="937"/>
      <c r="CF57" s="937"/>
      <c r="CG57" s="938"/>
      <c r="CH57" s="943"/>
      <c r="CI57" s="944"/>
      <c r="CJ57" s="944"/>
      <c r="CK57" s="944"/>
      <c r="CL57" s="954"/>
      <c r="CM57" s="943"/>
      <c r="CN57" s="944"/>
      <c r="CO57" s="944"/>
      <c r="CP57" s="944"/>
      <c r="CQ57" s="954"/>
      <c r="CR57" s="943"/>
      <c r="CS57" s="944"/>
      <c r="CT57" s="944"/>
      <c r="CU57" s="944"/>
      <c r="CV57" s="954"/>
      <c r="CW57" s="943"/>
      <c r="CX57" s="944"/>
      <c r="CY57" s="944"/>
      <c r="CZ57" s="944"/>
      <c r="DA57" s="954"/>
      <c r="DB57" s="943"/>
      <c r="DC57" s="944"/>
      <c r="DD57" s="944"/>
      <c r="DE57" s="944"/>
      <c r="DF57" s="954"/>
      <c r="DG57" s="943"/>
      <c r="DH57" s="944"/>
      <c r="DI57" s="944"/>
      <c r="DJ57" s="944"/>
      <c r="DK57" s="954"/>
      <c r="DL57" s="943"/>
      <c r="DM57" s="944"/>
      <c r="DN57" s="944"/>
      <c r="DO57" s="944"/>
      <c r="DP57" s="954"/>
      <c r="DQ57" s="943"/>
      <c r="DR57" s="944"/>
      <c r="DS57" s="944"/>
      <c r="DT57" s="944"/>
      <c r="DU57" s="954"/>
      <c r="DV57" s="936"/>
      <c r="DW57" s="937"/>
      <c r="DX57" s="937"/>
      <c r="DY57" s="937"/>
      <c r="DZ57" s="955"/>
      <c r="EA57" s="48"/>
    </row>
    <row r="58" spans="1:131" ht="26.25" customHeight="1" x14ac:dyDescent="0.15">
      <c r="A58" s="52">
        <v>31</v>
      </c>
      <c r="B58" s="936"/>
      <c r="C58" s="937"/>
      <c r="D58" s="937"/>
      <c r="E58" s="937"/>
      <c r="F58" s="937"/>
      <c r="G58" s="937"/>
      <c r="H58" s="937"/>
      <c r="I58" s="937"/>
      <c r="J58" s="937"/>
      <c r="K58" s="937"/>
      <c r="L58" s="937"/>
      <c r="M58" s="937"/>
      <c r="N58" s="937"/>
      <c r="O58" s="937"/>
      <c r="P58" s="938"/>
      <c r="Q58" s="963"/>
      <c r="R58" s="964"/>
      <c r="S58" s="964"/>
      <c r="T58" s="964"/>
      <c r="U58" s="964"/>
      <c r="V58" s="964"/>
      <c r="W58" s="964"/>
      <c r="X58" s="964"/>
      <c r="Y58" s="964"/>
      <c r="Z58" s="964"/>
      <c r="AA58" s="964"/>
      <c r="AB58" s="964"/>
      <c r="AC58" s="964"/>
      <c r="AD58" s="964"/>
      <c r="AE58" s="965"/>
      <c r="AF58" s="966"/>
      <c r="AG58" s="944"/>
      <c r="AH58" s="944"/>
      <c r="AI58" s="944"/>
      <c r="AJ58" s="967"/>
      <c r="AK58" s="968"/>
      <c r="AL58" s="964"/>
      <c r="AM58" s="964"/>
      <c r="AN58" s="964"/>
      <c r="AO58" s="964"/>
      <c r="AP58" s="964"/>
      <c r="AQ58" s="964"/>
      <c r="AR58" s="964"/>
      <c r="AS58" s="964"/>
      <c r="AT58" s="964"/>
      <c r="AU58" s="964"/>
      <c r="AV58" s="964"/>
      <c r="AW58" s="964"/>
      <c r="AX58" s="964"/>
      <c r="AY58" s="964"/>
      <c r="AZ58" s="969"/>
      <c r="BA58" s="969"/>
      <c r="BB58" s="969"/>
      <c r="BC58" s="969"/>
      <c r="BD58" s="969"/>
      <c r="BE58" s="941"/>
      <c r="BF58" s="941"/>
      <c r="BG58" s="941"/>
      <c r="BH58" s="941"/>
      <c r="BI58" s="942"/>
      <c r="BJ58" s="56"/>
      <c r="BK58" s="56"/>
      <c r="BL58" s="56"/>
      <c r="BM58" s="56"/>
      <c r="BN58" s="56"/>
      <c r="BO58" s="55"/>
      <c r="BP58" s="55"/>
      <c r="BQ58" s="52">
        <v>52</v>
      </c>
      <c r="BR58" s="72"/>
      <c r="BS58" s="936"/>
      <c r="BT58" s="937"/>
      <c r="BU58" s="937"/>
      <c r="BV58" s="937"/>
      <c r="BW58" s="937"/>
      <c r="BX58" s="937"/>
      <c r="BY58" s="937"/>
      <c r="BZ58" s="937"/>
      <c r="CA58" s="937"/>
      <c r="CB58" s="937"/>
      <c r="CC58" s="937"/>
      <c r="CD58" s="937"/>
      <c r="CE58" s="937"/>
      <c r="CF58" s="937"/>
      <c r="CG58" s="938"/>
      <c r="CH58" s="943"/>
      <c r="CI58" s="944"/>
      <c r="CJ58" s="944"/>
      <c r="CK58" s="944"/>
      <c r="CL58" s="954"/>
      <c r="CM58" s="943"/>
      <c r="CN58" s="944"/>
      <c r="CO58" s="944"/>
      <c r="CP58" s="944"/>
      <c r="CQ58" s="954"/>
      <c r="CR58" s="943"/>
      <c r="CS58" s="944"/>
      <c r="CT58" s="944"/>
      <c r="CU58" s="944"/>
      <c r="CV58" s="954"/>
      <c r="CW58" s="943"/>
      <c r="CX58" s="944"/>
      <c r="CY58" s="944"/>
      <c r="CZ58" s="944"/>
      <c r="DA58" s="954"/>
      <c r="DB58" s="943"/>
      <c r="DC58" s="944"/>
      <c r="DD58" s="944"/>
      <c r="DE58" s="944"/>
      <c r="DF58" s="954"/>
      <c r="DG58" s="943"/>
      <c r="DH58" s="944"/>
      <c r="DI58" s="944"/>
      <c r="DJ58" s="944"/>
      <c r="DK58" s="954"/>
      <c r="DL58" s="943"/>
      <c r="DM58" s="944"/>
      <c r="DN58" s="944"/>
      <c r="DO58" s="944"/>
      <c r="DP58" s="954"/>
      <c r="DQ58" s="943"/>
      <c r="DR58" s="944"/>
      <c r="DS58" s="944"/>
      <c r="DT58" s="944"/>
      <c r="DU58" s="954"/>
      <c r="DV58" s="936"/>
      <c r="DW58" s="937"/>
      <c r="DX58" s="937"/>
      <c r="DY58" s="937"/>
      <c r="DZ58" s="955"/>
      <c r="EA58" s="48"/>
    </row>
    <row r="59" spans="1:131" ht="26.25" customHeight="1" x14ac:dyDescent="0.15">
      <c r="A59" s="52">
        <v>32</v>
      </c>
      <c r="B59" s="936"/>
      <c r="C59" s="937"/>
      <c r="D59" s="937"/>
      <c r="E59" s="937"/>
      <c r="F59" s="937"/>
      <c r="G59" s="937"/>
      <c r="H59" s="937"/>
      <c r="I59" s="937"/>
      <c r="J59" s="937"/>
      <c r="K59" s="937"/>
      <c r="L59" s="937"/>
      <c r="M59" s="937"/>
      <c r="N59" s="937"/>
      <c r="O59" s="937"/>
      <c r="P59" s="938"/>
      <c r="Q59" s="963"/>
      <c r="R59" s="964"/>
      <c r="S59" s="964"/>
      <c r="T59" s="964"/>
      <c r="U59" s="964"/>
      <c r="V59" s="964"/>
      <c r="W59" s="964"/>
      <c r="X59" s="964"/>
      <c r="Y59" s="964"/>
      <c r="Z59" s="964"/>
      <c r="AA59" s="964"/>
      <c r="AB59" s="964"/>
      <c r="AC59" s="964"/>
      <c r="AD59" s="964"/>
      <c r="AE59" s="965"/>
      <c r="AF59" s="966"/>
      <c r="AG59" s="944"/>
      <c r="AH59" s="944"/>
      <c r="AI59" s="944"/>
      <c r="AJ59" s="967"/>
      <c r="AK59" s="968"/>
      <c r="AL59" s="964"/>
      <c r="AM59" s="964"/>
      <c r="AN59" s="964"/>
      <c r="AO59" s="964"/>
      <c r="AP59" s="964"/>
      <c r="AQ59" s="964"/>
      <c r="AR59" s="964"/>
      <c r="AS59" s="964"/>
      <c r="AT59" s="964"/>
      <c r="AU59" s="964"/>
      <c r="AV59" s="964"/>
      <c r="AW59" s="964"/>
      <c r="AX59" s="964"/>
      <c r="AY59" s="964"/>
      <c r="AZ59" s="969"/>
      <c r="BA59" s="969"/>
      <c r="BB59" s="969"/>
      <c r="BC59" s="969"/>
      <c r="BD59" s="969"/>
      <c r="BE59" s="941"/>
      <c r="BF59" s="941"/>
      <c r="BG59" s="941"/>
      <c r="BH59" s="941"/>
      <c r="BI59" s="942"/>
      <c r="BJ59" s="56"/>
      <c r="BK59" s="56"/>
      <c r="BL59" s="56"/>
      <c r="BM59" s="56"/>
      <c r="BN59" s="56"/>
      <c r="BO59" s="55"/>
      <c r="BP59" s="55"/>
      <c r="BQ59" s="52">
        <v>53</v>
      </c>
      <c r="BR59" s="72"/>
      <c r="BS59" s="936"/>
      <c r="BT59" s="937"/>
      <c r="BU59" s="937"/>
      <c r="BV59" s="937"/>
      <c r="BW59" s="937"/>
      <c r="BX59" s="937"/>
      <c r="BY59" s="937"/>
      <c r="BZ59" s="937"/>
      <c r="CA59" s="937"/>
      <c r="CB59" s="937"/>
      <c r="CC59" s="937"/>
      <c r="CD59" s="937"/>
      <c r="CE59" s="937"/>
      <c r="CF59" s="937"/>
      <c r="CG59" s="938"/>
      <c r="CH59" s="943"/>
      <c r="CI59" s="944"/>
      <c r="CJ59" s="944"/>
      <c r="CK59" s="944"/>
      <c r="CL59" s="954"/>
      <c r="CM59" s="943"/>
      <c r="CN59" s="944"/>
      <c r="CO59" s="944"/>
      <c r="CP59" s="944"/>
      <c r="CQ59" s="954"/>
      <c r="CR59" s="943"/>
      <c r="CS59" s="944"/>
      <c r="CT59" s="944"/>
      <c r="CU59" s="944"/>
      <c r="CV59" s="954"/>
      <c r="CW59" s="943"/>
      <c r="CX59" s="944"/>
      <c r="CY59" s="944"/>
      <c r="CZ59" s="944"/>
      <c r="DA59" s="954"/>
      <c r="DB59" s="943"/>
      <c r="DC59" s="944"/>
      <c r="DD59" s="944"/>
      <c r="DE59" s="944"/>
      <c r="DF59" s="954"/>
      <c r="DG59" s="943"/>
      <c r="DH59" s="944"/>
      <c r="DI59" s="944"/>
      <c r="DJ59" s="944"/>
      <c r="DK59" s="954"/>
      <c r="DL59" s="943"/>
      <c r="DM59" s="944"/>
      <c r="DN59" s="944"/>
      <c r="DO59" s="944"/>
      <c r="DP59" s="954"/>
      <c r="DQ59" s="943"/>
      <c r="DR59" s="944"/>
      <c r="DS59" s="944"/>
      <c r="DT59" s="944"/>
      <c r="DU59" s="954"/>
      <c r="DV59" s="936"/>
      <c r="DW59" s="937"/>
      <c r="DX59" s="937"/>
      <c r="DY59" s="937"/>
      <c r="DZ59" s="955"/>
      <c r="EA59" s="48"/>
    </row>
    <row r="60" spans="1:131" ht="26.25" customHeight="1" x14ac:dyDescent="0.15">
      <c r="A60" s="52">
        <v>33</v>
      </c>
      <c r="B60" s="936"/>
      <c r="C60" s="937"/>
      <c r="D60" s="937"/>
      <c r="E60" s="937"/>
      <c r="F60" s="937"/>
      <c r="G60" s="937"/>
      <c r="H60" s="937"/>
      <c r="I60" s="937"/>
      <c r="J60" s="937"/>
      <c r="K60" s="937"/>
      <c r="L60" s="937"/>
      <c r="M60" s="937"/>
      <c r="N60" s="937"/>
      <c r="O60" s="937"/>
      <c r="P60" s="938"/>
      <c r="Q60" s="963"/>
      <c r="R60" s="964"/>
      <c r="S60" s="964"/>
      <c r="T60" s="964"/>
      <c r="U60" s="964"/>
      <c r="V60" s="964"/>
      <c r="W60" s="964"/>
      <c r="X60" s="964"/>
      <c r="Y60" s="964"/>
      <c r="Z60" s="964"/>
      <c r="AA60" s="964"/>
      <c r="AB60" s="964"/>
      <c r="AC60" s="964"/>
      <c r="AD60" s="964"/>
      <c r="AE60" s="965"/>
      <c r="AF60" s="966"/>
      <c r="AG60" s="944"/>
      <c r="AH60" s="944"/>
      <c r="AI60" s="944"/>
      <c r="AJ60" s="967"/>
      <c r="AK60" s="968"/>
      <c r="AL60" s="964"/>
      <c r="AM60" s="964"/>
      <c r="AN60" s="964"/>
      <c r="AO60" s="964"/>
      <c r="AP60" s="964"/>
      <c r="AQ60" s="964"/>
      <c r="AR60" s="964"/>
      <c r="AS60" s="964"/>
      <c r="AT60" s="964"/>
      <c r="AU60" s="964"/>
      <c r="AV60" s="964"/>
      <c r="AW60" s="964"/>
      <c r="AX60" s="964"/>
      <c r="AY60" s="964"/>
      <c r="AZ60" s="969"/>
      <c r="BA60" s="969"/>
      <c r="BB60" s="969"/>
      <c r="BC60" s="969"/>
      <c r="BD60" s="969"/>
      <c r="BE60" s="941"/>
      <c r="BF60" s="941"/>
      <c r="BG60" s="941"/>
      <c r="BH60" s="941"/>
      <c r="BI60" s="942"/>
      <c r="BJ60" s="56"/>
      <c r="BK60" s="56"/>
      <c r="BL60" s="56"/>
      <c r="BM60" s="56"/>
      <c r="BN60" s="56"/>
      <c r="BO60" s="55"/>
      <c r="BP60" s="55"/>
      <c r="BQ60" s="52">
        <v>54</v>
      </c>
      <c r="BR60" s="72"/>
      <c r="BS60" s="936"/>
      <c r="BT60" s="937"/>
      <c r="BU60" s="937"/>
      <c r="BV60" s="937"/>
      <c r="BW60" s="937"/>
      <c r="BX60" s="937"/>
      <c r="BY60" s="937"/>
      <c r="BZ60" s="937"/>
      <c r="CA60" s="937"/>
      <c r="CB60" s="937"/>
      <c r="CC60" s="937"/>
      <c r="CD60" s="937"/>
      <c r="CE60" s="937"/>
      <c r="CF60" s="937"/>
      <c r="CG60" s="938"/>
      <c r="CH60" s="943"/>
      <c r="CI60" s="944"/>
      <c r="CJ60" s="944"/>
      <c r="CK60" s="944"/>
      <c r="CL60" s="954"/>
      <c r="CM60" s="943"/>
      <c r="CN60" s="944"/>
      <c r="CO60" s="944"/>
      <c r="CP60" s="944"/>
      <c r="CQ60" s="954"/>
      <c r="CR60" s="943"/>
      <c r="CS60" s="944"/>
      <c r="CT60" s="944"/>
      <c r="CU60" s="944"/>
      <c r="CV60" s="954"/>
      <c r="CW60" s="943"/>
      <c r="CX60" s="944"/>
      <c r="CY60" s="944"/>
      <c r="CZ60" s="944"/>
      <c r="DA60" s="954"/>
      <c r="DB60" s="943"/>
      <c r="DC60" s="944"/>
      <c r="DD60" s="944"/>
      <c r="DE60" s="944"/>
      <c r="DF60" s="954"/>
      <c r="DG60" s="943"/>
      <c r="DH60" s="944"/>
      <c r="DI60" s="944"/>
      <c r="DJ60" s="944"/>
      <c r="DK60" s="954"/>
      <c r="DL60" s="943"/>
      <c r="DM60" s="944"/>
      <c r="DN60" s="944"/>
      <c r="DO60" s="944"/>
      <c r="DP60" s="954"/>
      <c r="DQ60" s="943"/>
      <c r="DR60" s="944"/>
      <c r="DS60" s="944"/>
      <c r="DT60" s="944"/>
      <c r="DU60" s="954"/>
      <c r="DV60" s="936"/>
      <c r="DW60" s="937"/>
      <c r="DX60" s="937"/>
      <c r="DY60" s="937"/>
      <c r="DZ60" s="955"/>
      <c r="EA60" s="48"/>
    </row>
    <row r="61" spans="1:131" ht="26.25" customHeight="1" x14ac:dyDescent="0.15">
      <c r="A61" s="52">
        <v>34</v>
      </c>
      <c r="B61" s="936"/>
      <c r="C61" s="937"/>
      <c r="D61" s="937"/>
      <c r="E61" s="937"/>
      <c r="F61" s="937"/>
      <c r="G61" s="937"/>
      <c r="H61" s="937"/>
      <c r="I61" s="937"/>
      <c r="J61" s="937"/>
      <c r="K61" s="937"/>
      <c r="L61" s="937"/>
      <c r="M61" s="937"/>
      <c r="N61" s="937"/>
      <c r="O61" s="937"/>
      <c r="P61" s="938"/>
      <c r="Q61" s="963"/>
      <c r="R61" s="964"/>
      <c r="S61" s="964"/>
      <c r="T61" s="964"/>
      <c r="U61" s="964"/>
      <c r="V61" s="964"/>
      <c r="W61" s="964"/>
      <c r="X61" s="964"/>
      <c r="Y61" s="964"/>
      <c r="Z61" s="964"/>
      <c r="AA61" s="964"/>
      <c r="AB61" s="964"/>
      <c r="AC61" s="964"/>
      <c r="AD61" s="964"/>
      <c r="AE61" s="965"/>
      <c r="AF61" s="966"/>
      <c r="AG61" s="944"/>
      <c r="AH61" s="944"/>
      <c r="AI61" s="944"/>
      <c r="AJ61" s="967"/>
      <c r="AK61" s="968"/>
      <c r="AL61" s="964"/>
      <c r="AM61" s="964"/>
      <c r="AN61" s="964"/>
      <c r="AO61" s="964"/>
      <c r="AP61" s="964"/>
      <c r="AQ61" s="964"/>
      <c r="AR61" s="964"/>
      <c r="AS61" s="964"/>
      <c r="AT61" s="964"/>
      <c r="AU61" s="964"/>
      <c r="AV61" s="964"/>
      <c r="AW61" s="964"/>
      <c r="AX61" s="964"/>
      <c r="AY61" s="964"/>
      <c r="AZ61" s="969"/>
      <c r="BA61" s="969"/>
      <c r="BB61" s="969"/>
      <c r="BC61" s="969"/>
      <c r="BD61" s="969"/>
      <c r="BE61" s="941"/>
      <c r="BF61" s="941"/>
      <c r="BG61" s="941"/>
      <c r="BH61" s="941"/>
      <c r="BI61" s="942"/>
      <c r="BJ61" s="56"/>
      <c r="BK61" s="56"/>
      <c r="BL61" s="56"/>
      <c r="BM61" s="56"/>
      <c r="BN61" s="56"/>
      <c r="BO61" s="55"/>
      <c r="BP61" s="55"/>
      <c r="BQ61" s="52">
        <v>55</v>
      </c>
      <c r="BR61" s="72"/>
      <c r="BS61" s="936"/>
      <c r="BT61" s="937"/>
      <c r="BU61" s="937"/>
      <c r="BV61" s="937"/>
      <c r="BW61" s="937"/>
      <c r="BX61" s="937"/>
      <c r="BY61" s="937"/>
      <c r="BZ61" s="937"/>
      <c r="CA61" s="937"/>
      <c r="CB61" s="937"/>
      <c r="CC61" s="937"/>
      <c r="CD61" s="937"/>
      <c r="CE61" s="937"/>
      <c r="CF61" s="937"/>
      <c r="CG61" s="938"/>
      <c r="CH61" s="943"/>
      <c r="CI61" s="944"/>
      <c r="CJ61" s="944"/>
      <c r="CK61" s="944"/>
      <c r="CL61" s="954"/>
      <c r="CM61" s="943"/>
      <c r="CN61" s="944"/>
      <c r="CO61" s="944"/>
      <c r="CP61" s="944"/>
      <c r="CQ61" s="954"/>
      <c r="CR61" s="943"/>
      <c r="CS61" s="944"/>
      <c r="CT61" s="944"/>
      <c r="CU61" s="944"/>
      <c r="CV61" s="954"/>
      <c r="CW61" s="943"/>
      <c r="CX61" s="944"/>
      <c r="CY61" s="944"/>
      <c r="CZ61" s="944"/>
      <c r="DA61" s="954"/>
      <c r="DB61" s="943"/>
      <c r="DC61" s="944"/>
      <c r="DD61" s="944"/>
      <c r="DE61" s="944"/>
      <c r="DF61" s="954"/>
      <c r="DG61" s="943"/>
      <c r="DH61" s="944"/>
      <c r="DI61" s="944"/>
      <c r="DJ61" s="944"/>
      <c r="DK61" s="954"/>
      <c r="DL61" s="943"/>
      <c r="DM61" s="944"/>
      <c r="DN61" s="944"/>
      <c r="DO61" s="944"/>
      <c r="DP61" s="954"/>
      <c r="DQ61" s="943"/>
      <c r="DR61" s="944"/>
      <c r="DS61" s="944"/>
      <c r="DT61" s="944"/>
      <c r="DU61" s="954"/>
      <c r="DV61" s="936"/>
      <c r="DW61" s="937"/>
      <c r="DX61" s="937"/>
      <c r="DY61" s="937"/>
      <c r="DZ61" s="955"/>
      <c r="EA61" s="48"/>
    </row>
    <row r="62" spans="1:131" ht="26.25" customHeight="1" x14ac:dyDescent="0.15">
      <c r="A62" s="52">
        <v>35</v>
      </c>
      <c r="B62" s="936"/>
      <c r="C62" s="937"/>
      <c r="D62" s="937"/>
      <c r="E62" s="937"/>
      <c r="F62" s="937"/>
      <c r="G62" s="937"/>
      <c r="H62" s="937"/>
      <c r="I62" s="937"/>
      <c r="J62" s="937"/>
      <c r="K62" s="937"/>
      <c r="L62" s="937"/>
      <c r="M62" s="937"/>
      <c r="N62" s="937"/>
      <c r="O62" s="937"/>
      <c r="P62" s="938"/>
      <c r="Q62" s="963"/>
      <c r="R62" s="964"/>
      <c r="S62" s="964"/>
      <c r="T62" s="964"/>
      <c r="U62" s="964"/>
      <c r="V62" s="964"/>
      <c r="W62" s="964"/>
      <c r="X62" s="964"/>
      <c r="Y62" s="964"/>
      <c r="Z62" s="964"/>
      <c r="AA62" s="964"/>
      <c r="AB62" s="964"/>
      <c r="AC62" s="964"/>
      <c r="AD62" s="964"/>
      <c r="AE62" s="965"/>
      <c r="AF62" s="966"/>
      <c r="AG62" s="944"/>
      <c r="AH62" s="944"/>
      <c r="AI62" s="944"/>
      <c r="AJ62" s="967"/>
      <c r="AK62" s="968"/>
      <c r="AL62" s="964"/>
      <c r="AM62" s="964"/>
      <c r="AN62" s="964"/>
      <c r="AO62" s="964"/>
      <c r="AP62" s="964"/>
      <c r="AQ62" s="964"/>
      <c r="AR62" s="964"/>
      <c r="AS62" s="964"/>
      <c r="AT62" s="964"/>
      <c r="AU62" s="964"/>
      <c r="AV62" s="964"/>
      <c r="AW62" s="964"/>
      <c r="AX62" s="964"/>
      <c r="AY62" s="964"/>
      <c r="AZ62" s="969"/>
      <c r="BA62" s="969"/>
      <c r="BB62" s="969"/>
      <c r="BC62" s="969"/>
      <c r="BD62" s="969"/>
      <c r="BE62" s="941"/>
      <c r="BF62" s="941"/>
      <c r="BG62" s="941"/>
      <c r="BH62" s="941"/>
      <c r="BI62" s="942"/>
      <c r="BJ62" s="970" t="s">
        <v>461</v>
      </c>
      <c r="BK62" s="971"/>
      <c r="BL62" s="971"/>
      <c r="BM62" s="971"/>
      <c r="BN62" s="972"/>
      <c r="BO62" s="55"/>
      <c r="BP62" s="55"/>
      <c r="BQ62" s="52">
        <v>56</v>
      </c>
      <c r="BR62" s="72"/>
      <c r="BS62" s="936"/>
      <c r="BT62" s="937"/>
      <c r="BU62" s="937"/>
      <c r="BV62" s="937"/>
      <c r="BW62" s="937"/>
      <c r="BX62" s="937"/>
      <c r="BY62" s="937"/>
      <c r="BZ62" s="937"/>
      <c r="CA62" s="937"/>
      <c r="CB62" s="937"/>
      <c r="CC62" s="937"/>
      <c r="CD62" s="937"/>
      <c r="CE62" s="937"/>
      <c r="CF62" s="937"/>
      <c r="CG62" s="938"/>
      <c r="CH62" s="943"/>
      <c r="CI62" s="944"/>
      <c r="CJ62" s="944"/>
      <c r="CK62" s="944"/>
      <c r="CL62" s="954"/>
      <c r="CM62" s="943"/>
      <c r="CN62" s="944"/>
      <c r="CO62" s="944"/>
      <c r="CP62" s="944"/>
      <c r="CQ62" s="954"/>
      <c r="CR62" s="943"/>
      <c r="CS62" s="944"/>
      <c r="CT62" s="944"/>
      <c r="CU62" s="944"/>
      <c r="CV62" s="954"/>
      <c r="CW62" s="943"/>
      <c r="CX62" s="944"/>
      <c r="CY62" s="944"/>
      <c r="CZ62" s="944"/>
      <c r="DA62" s="954"/>
      <c r="DB62" s="943"/>
      <c r="DC62" s="944"/>
      <c r="DD62" s="944"/>
      <c r="DE62" s="944"/>
      <c r="DF62" s="954"/>
      <c r="DG62" s="943"/>
      <c r="DH62" s="944"/>
      <c r="DI62" s="944"/>
      <c r="DJ62" s="944"/>
      <c r="DK62" s="954"/>
      <c r="DL62" s="943"/>
      <c r="DM62" s="944"/>
      <c r="DN62" s="944"/>
      <c r="DO62" s="944"/>
      <c r="DP62" s="954"/>
      <c r="DQ62" s="943"/>
      <c r="DR62" s="944"/>
      <c r="DS62" s="944"/>
      <c r="DT62" s="944"/>
      <c r="DU62" s="954"/>
      <c r="DV62" s="936"/>
      <c r="DW62" s="937"/>
      <c r="DX62" s="937"/>
      <c r="DY62" s="937"/>
      <c r="DZ62" s="955"/>
      <c r="EA62" s="48"/>
    </row>
    <row r="63" spans="1:131" ht="26.25" customHeight="1" x14ac:dyDescent="0.15">
      <c r="A63" s="53" t="s">
        <v>246</v>
      </c>
      <c r="B63" s="914" t="s">
        <v>372</v>
      </c>
      <c r="C63" s="915"/>
      <c r="D63" s="915"/>
      <c r="E63" s="915"/>
      <c r="F63" s="915"/>
      <c r="G63" s="915"/>
      <c r="H63" s="915"/>
      <c r="I63" s="915"/>
      <c r="J63" s="915"/>
      <c r="K63" s="915"/>
      <c r="L63" s="915"/>
      <c r="M63" s="915"/>
      <c r="N63" s="915"/>
      <c r="O63" s="915"/>
      <c r="P63" s="916"/>
      <c r="Q63" s="924"/>
      <c r="R63" s="925"/>
      <c r="S63" s="925"/>
      <c r="T63" s="925"/>
      <c r="U63" s="925"/>
      <c r="V63" s="925"/>
      <c r="W63" s="925"/>
      <c r="X63" s="925"/>
      <c r="Y63" s="925"/>
      <c r="Z63" s="925"/>
      <c r="AA63" s="925"/>
      <c r="AB63" s="925"/>
      <c r="AC63" s="925"/>
      <c r="AD63" s="925"/>
      <c r="AE63" s="956"/>
      <c r="AF63" s="957">
        <v>195</v>
      </c>
      <c r="AG63" s="926"/>
      <c r="AH63" s="926"/>
      <c r="AI63" s="926"/>
      <c r="AJ63" s="958"/>
      <c r="AK63" s="959"/>
      <c r="AL63" s="925"/>
      <c r="AM63" s="925"/>
      <c r="AN63" s="925"/>
      <c r="AO63" s="925"/>
      <c r="AP63" s="926">
        <v>326</v>
      </c>
      <c r="AQ63" s="926"/>
      <c r="AR63" s="926"/>
      <c r="AS63" s="926"/>
      <c r="AT63" s="926"/>
      <c r="AU63" s="926">
        <v>295</v>
      </c>
      <c r="AV63" s="926"/>
      <c r="AW63" s="926"/>
      <c r="AX63" s="926"/>
      <c r="AY63" s="926"/>
      <c r="AZ63" s="960"/>
      <c r="BA63" s="960"/>
      <c r="BB63" s="960"/>
      <c r="BC63" s="960"/>
      <c r="BD63" s="960"/>
      <c r="BE63" s="927"/>
      <c r="BF63" s="927"/>
      <c r="BG63" s="927"/>
      <c r="BH63" s="927"/>
      <c r="BI63" s="928"/>
      <c r="BJ63" s="961" t="s">
        <v>199</v>
      </c>
      <c r="BK63" s="921"/>
      <c r="BL63" s="921"/>
      <c r="BM63" s="921"/>
      <c r="BN63" s="962"/>
      <c r="BO63" s="55"/>
      <c r="BP63" s="55"/>
      <c r="BQ63" s="52">
        <v>57</v>
      </c>
      <c r="BR63" s="72"/>
      <c r="BS63" s="936"/>
      <c r="BT63" s="937"/>
      <c r="BU63" s="937"/>
      <c r="BV63" s="937"/>
      <c r="BW63" s="937"/>
      <c r="BX63" s="937"/>
      <c r="BY63" s="937"/>
      <c r="BZ63" s="937"/>
      <c r="CA63" s="937"/>
      <c r="CB63" s="937"/>
      <c r="CC63" s="937"/>
      <c r="CD63" s="937"/>
      <c r="CE63" s="937"/>
      <c r="CF63" s="937"/>
      <c r="CG63" s="938"/>
      <c r="CH63" s="943"/>
      <c r="CI63" s="944"/>
      <c r="CJ63" s="944"/>
      <c r="CK63" s="944"/>
      <c r="CL63" s="954"/>
      <c r="CM63" s="943"/>
      <c r="CN63" s="944"/>
      <c r="CO63" s="944"/>
      <c r="CP63" s="944"/>
      <c r="CQ63" s="954"/>
      <c r="CR63" s="943"/>
      <c r="CS63" s="944"/>
      <c r="CT63" s="944"/>
      <c r="CU63" s="944"/>
      <c r="CV63" s="954"/>
      <c r="CW63" s="943"/>
      <c r="CX63" s="944"/>
      <c r="CY63" s="944"/>
      <c r="CZ63" s="944"/>
      <c r="DA63" s="954"/>
      <c r="DB63" s="943"/>
      <c r="DC63" s="944"/>
      <c r="DD63" s="944"/>
      <c r="DE63" s="944"/>
      <c r="DF63" s="954"/>
      <c r="DG63" s="943"/>
      <c r="DH63" s="944"/>
      <c r="DI63" s="944"/>
      <c r="DJ63" s="944"/>
      <c r="DK63" s="954"/>
      <c r="DL63" s="943"/>
      <c r="DM63" s="944"/>
      <c r="DN63" s="944"/>
      <c r="DO63" s="944"/>
      <c r="DP63" s="954"/>
      <c r="DQ63" s="943"/>
      <c r="DR63" s="944"/>
      <c r="DS63" s="944"/>
      <c r="DT63" s="944"/>
      <c r="DU63" s="954"/>
      <c r="DV63" s="936"/>
      <c r="DW63" s="937"/>
      <c r="DX63" s="937"/>
      <c r="DY63" s="937"/>
      <c r="DZ63" s="95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6"/>
      <c r="BT64" s="937"/>
      <c r="BU64" s="937"/>
      <c r="BV64" s="937"/>
      <c r="BW64" s="937"/>
      <c r="BX64" s="937"/>
      <c r="BY64" s="937"/>
      <c r="BZ64" s="937"/>
      <c r="CA64" s="937"/>
      <c r="CB64" s="937"/>
      <c r="CC64" s="937"/>
      <c r="CD64" s="937"/>
      <c r="CE64" s="937"/>
      <c r="CF64" s="937"/>
      <c r="CG64" s="938"/>
      <c r="CH64" s="943"/>
      <c r="CI64" s="944"/>
      <c r="CJ64" s="944"/>
      <c r="CK64" s="944"/>
      <c r="CL64" s="954"/>
      <c r="CM64" s="943"/>
      <c r="CN64" s="944"/>
      <c r="CO64" s="944"/>
      <c r="CP64" s="944"/>
      <c r="CQ64" s="954"/>
      <c r="CR64" s="943"/>
      <c r="CS64" s="944"/>
      <c r="CT64" s="944"/>
      <c r="CU64" s="944"/>
      <c r="CV64" s="954"/>
      <c r="CW64" s="943"/>
      <c r="CX64" s="944"/>
      <c r="CY64" s="944"/>
      <c r="CZ64" s="944"/>
      <c r="DA64" s="954"/>
      <c r="DB64" s="943"/>
      <c r="DC64" s="944"/>
      <c r="DD64" s="944"/>
      <c r="DE64" s="944"/>
      <c r="DF64" s="954"/>
      <c r="DG64" s="943"/>
      <c r="DH64" s="944"/>
      <c r="DI64" s="944"/>
      <c r="DJ64" s="944"/>
      <c r="DK64" s="954"/>
      <c r="DL64" s="943"/>
      <c r="DM64" s="944"/>
      <c r="DN64" s="944"/>
      <c r="DO64" s="944"/>
      <c r="DP64" s="954"/>
      <c r="DQ64" s="943"/>
      <c r="DR64" s="944"/>
      <c r="DS64" s="944"/>
      <c r="DT64" s="944"/>
      <c r="DU64" s="954"/>
      <c r="DV64" s="936"/>
      <c r="DW64" s="937"/>
      <c r="DX64" s="937"/>
      <c r="DY64" s="937"/>
      <c r="DZ64" s="955"/>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6"/>
      <c r="BT65" s="937"/>
      <c r="BU65" s="937"/>
      <c r="BV65" s="937"/>
      <c r="BW65" s="937"/>
      <c r="BX65" s="937"/>
      <c r="BY65" s="937"/>
      <c r="BZ65" s="937"/>
      <c r="CA65" s="937"/>
      <c r="CB65" s="937"/>
      <c r="CC65" s="937"/>
      <c r="CD65" s="937"/>
      <c r="CE65" s="937"/>
      <c r="CF65" s="937"/>
      <c r="CG65" s="938"/>
      <c r="CH65" s="943"/>
      <c r="CI65" s="944"/>
      <c r="CJ65" s="944"/>
      <c r="CK65" s="944"/>
      <c r="CL65" s="954"/>
      <c r="CM65" s="943"/>
      <c r="CN65" s="944"/>
      <c r="CO65" s="944"/>
      <c r="CP65" s="944"/>
      <c r="CQ65" s="954"/>
      <c r="CR65" s="943"/>
      <c r="CS65" s="944"/>
      <c r="CT65" s="944"/>
      <c r="CU65" s="944"/>
      <c r="CV65" s="954"/>
      <c r="CW65" s="943"/>
      <c r="CX65" s="944"/>
      <c r="CY65" s="944"/>
      <c r="CZ65" s="944"/>
      <c r="DA65" s="954"/>
      <c r="DB65" s="943"/>
      <c r="DC65" s="944"/>
      <c r="DD65" s="944"/>
      <c r="DE65" s="944"/>
      <c r="DF65" s="954"/>
      <c r="DG65" s="943"/>
      <c r="DH65" s="944"/>
      <c r="DI65" s="944"/>
      <c r="DJ65" s="944"/>
      <c r="DK65" s="954"/>
      <c r="DL65" s="943"/>
      <c r="DM65" s="944"/>
      <c r="DN65" s="944"/>
      <c r="DO65" s="944"/>
      <c r="DP65" s="954"/>
      <c r="DQ65" s="943"/>
      <c r="DR65" s="944"/>
      <c r="DS65" s="944"/>
      <c r="DT65" s="944"/>
      <c r="DU65" s="954"/>
      <c r="DV65" s="936"/>
      <c r="DW65" s="937"/>
      <c r="DX65" s="937"/>
      <c r="DY65" s="937"/>
      <c r="DZ65" s="955"/>
      <c r="EA65" s="48"/>
    </row>
    <row r="66" spans="1:131" ht="26.25" customHeight="1" x14ac:dyDescent="0.15">
      <c r="A66" s="682" t="s">
        <v>408</v>
      </c>
      <c r="B66" s="683"/>
      <c r="C66" s="683"/>
      <c r="D66" s="683"/>
      <c r="E66" s="683"/>
      <c r="F66" s="683"/>
      <c r="G66" s="683"/>
      <c r="H66" s="683"/>
      <c r="I66" s="683"/>
      <c r="J66" s="683"/>
      <c r="K66" s="683"/>
      <c r="L66" s="683"/>
      <c r="M66" s="683"/>
      <c r="N66" s="683"/>
      <c r="O66" s="683"/>
      <c r="P66" s="684"/>
      <c r="Q66" s="674" t="s">
        <v>452</v>
      </c>
      <c r="R66" s="675"/>
      <c r="S66" s="675"/>
      <c r="T66" s="675"/>
      <c r="U66" s="676"/>
      <c r="V66" s="674" t="s">
        <v>453</v>
      </c>
      <c r="W66" s="675"/>
      <c r="X66" s="675"/>
      <c r="Y66" s="675"/>
      <c r="Z66" s="676"/>
      <c r="AA66" s="674" t="s">
        <v>454</v>
      </c>
      <c r="AB66" s="675"/>
      <c r="AC66" s="675"/>
      <c r="AD66" s="675"/>
      <c r="AE66" s="676"/>
      <c r="AF66" s="694" t="s">
        <v>242</v>
      </c>
      <c r="AG66" s="689"/>
      <c r="AH66" s="689"/>
      <c r="AI66" s="689"/>
      <c r="AJ66" s="695"/>
      <c r="AK66" s="674" t="s">
        <v>386</v>
      </c>
      <c r="AL66" s="683"/>
      <c r="AM66" s="683"/>
      <c r="AN66" s="683"/>
      <c r="AO66" s="684"/>
      <c r="AP66" s="674" t="s">
        <v>354</v>
      </c>
      <c r="AQ66" s="675"/>
      <c r="AR66" s="675"/>
      <c r="AS66" s="675"/>
      <c r="AT66" s="676"/>
      <c r="AU66" s="674" t="s">
        <v>462</v>
      </c>
      <c r="AV66" s="675"/>
      <c r="AW66" s="675"/>
      <c r="AX66" s="675"/>
      <c r="AY66" s="676"/>
      <c r="AZ66" s="674" t="s">
        <v>443</v>
      </c>
      <c r="BA66" s="675"/>
      <c r="BB66" s="675"/>
      <c r="BC66" s="675"/>
      <c r="BD66" s="680"/>
      <c r="BE66" s="55"/>
      <c r="BF66" s="55"/>
      <c r="BG66" s="55"/>
      <c r="BH66" s="55"/>
      <c r="BI66" s="55"/>
      <c r="BJ66" s="55"/>
      <c r="BK66" s="55"/>
      <c r="BL66" s="55"/>
      <c r="BM66" s="55"/>
      <c r="BN66" s="55"/>
      <c r="BO66" s="55"/>
      <c r="BP66" s="55"/>
      <c r="BQ66" s="52">
        <v>60</v>
      </c>
      <c r="BR66" s="73"/>
      <c r="BS66" s="907"/>
      <c r="BT66" s="908"/>
      <c r="BU66" s="908"/>
      <c r="BV66" s="908"/>
      <c r="BW66" s="908"/>
      <c r="BX66" s="908"/>
      <c r="BY66" s="908"/>
      <c r="BZ66" s="908"/>
      <c r="CA66" s="908"/>
      <c r="CB66" s="908"/>
      <c r="CC66" s="908"/>
      <c r="CD66" s="908"/>
      <c r="CE66" s="908"/>
      <c r="CF66" s="908"/>
      <c r="CG66" s="909"/>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13"/>
      <c r="EA66" s="48"/>
    </row>
    <row r="67" spans="1:131" ht="26.25" customHeight="1" x14ac:dyDescent="0.15">
      <c r="A67" s="685"/>
      <c r="B67" s="686"/>
      <c r="C67" s="686"/>
      <c r="D67" s="686"/>
      <c r="E67" s="686"/>
      <c r="F67" s="686"/>
      <c r="G67" s="686"/>
      <c r="H67" s="686"/>
      <c r="I67" s="686"/>
      <c r="J67" s="686"/>
      <c r="K67" s="686"/>
      <c r="L67" s="686"/>
      <c r="M67" s="686"/>
      <c r="N67" s="686"/>
      <c r="O67" s="686"/>
      <c r="P67" s="687"/>
      <c r="Q67" s="677"/>
      <c r="R67" s="678"/>
      <c r="S67" s="678"/>
      <c r="T67" s="678"/>
      <c r="U67" s="679"/>
      <c r="V67" s="677"/>
      <c r="W67" s="678"/>
      <c r="X67" s="678"/>
      <c r="Y67" s="678"/>
      <c r="Z67" s="679"/>
      <c r="AA67" s="677"/>
      <c r="AB67" s="678"/>
      <c r="AC67" s="678"/>
      <c r="AD67" s="678"/>
      <c r="AE67" s="679"/>
      <c r="AF67" s="696"/>
      <c r="AG67" s="692"/>
      <c r="AH67" s="692"/>
      <c r="AI67" s="692"/>
      <c r="AJ67" s="697"/>
      <c r="AK67" s="698"/>
      <c r="AL67" s="686"/>
      <c r="AM67" s="686"/>
      <c r="AN67" s="686"/>
      <c r="AO67" s="687"/>
      <c r="AP67" s="677"/>
      <c r="AQ67" s="678"/>
      <c r="AR67" s="678"/>
      <c r="AS67" s="678"/>
      <c r="AT67" s="679"/>
      <c r="AU67" s="677"/>
      <c r="AV67" s="678"/>
      <c r="AW67" s="678"/>
      <c r="AX67" s="678"/>
      <c r="AY67" s="679"/>
      <c r="AZ67" s="677"/>
      <c r="BA67" s="678"/>
      <c r="BB67" s="678"/>
      <c r="BC67" s="678"/>
      <c r="BD67" s="681"/>
      <c r="BE67" s="55"/>
      <c r="BF67" s="55"/>
      <c r="BG67" s="55"/>
      <c r="BH67" s="55"/>
      <c r="BI67" s="55"/>
      <c r="BJ67" s="55"/>
      <c r="BK67" s="55"/>
      <c r="BL67" s="55"/>
      <c r="BM67" s="55"/>
      <c r="BN67" s="55"/>
      <c r="BO67" s="55"/>
      <c r="BP67" s="55"/>
      <c r="BQ67" s="52">
        <v>61</v>
      </c>
      <c r="BR67" s="73"/>
      <c r="BS67" s="907"/>
      <c r="BT67" s="908"/>
      <c r="BU67" s="908"/>
      <c r="BV67" s="908"/>
      <c r="BW67" s="908"/>
      <c r="BX67" s="908"/>
      <c r="BY67" s="908"/>
      <c r="BZ67" s="908"/>
      <c r="CA67" s="908"/>
      <c r="CB67" s="908"/>
      <c r="CC67" s="908"/>
      <c r="CD67" s="908"/>
      <c r="CE67" s="908"/>
      <c r="CF67" s="908"/>
      <c r="CG67" s="909"/>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13"/>
      <c r="EA67" s="48"/>
    </row>
    <row r="68" spans="1:131" ht="26.25" customHeight="1" x14ac:dyDescent="0.15">
      <c r="A68" s="51">
        <v>1</v>
      </c>
      <c r="B68" s="947" t="s">
        <v>244</v>
      </c>
      <c r="C68" s="948"/>
      <c r="D68" s="948"/>
      <c r="E68" s="948"/>
      <c r="F68" s="948"/>
      <c r="G68" s="948"/>
      <c r="H68" s="948"/>
      <c r="I68" s="948"/>
      <c r="J68" s="948"/>
      <c r="K68" s="948"/>
      <c r="L68" s="948"/>
      <c r="M68" s="948"/>
      <c r="N68" s="948"/>
      <c r="O68" s="948"/>
      <c r="P68" s="949"/>
      <c r="Q68" s="950">
        <v>175</v>
      </c>
      <c r="R68" s="951"/>
      <c r="S68" s="951"/>
      <c r="T68" s="951"/>
      <c r="U68" s="951"/>
      <c r="V68" s="951">
        <v>163</v>
      </c>
      <c r="W68" s="951"/>
      <c r="X68" s="951"/>
      <c r="Y68" s="951"/>
      <c r="Z68" s="951"/>
      <c r="AA68" s="951">
        <v>12</v>
      </c>
      <c r="AB68" s="951"/>
      <c r="AC68" s="951"/>
      <c r="AD68" s="951"/>
      <c r="AE68" s="951"/>
      <c r="AF68" s="951">
        <v>12</v>
      </c>
      <c r="AG68" s="951"/>
      <c r="AH68" s="951"/>
      <c r="AI68" s="951"/>
      <c r="AJ68" s="951"/>
      <c r="AK68" s="951">
        <v>0</v>
      </c>
      <c r="AL68" s="951"/>
      <c r="AM68" s="951"/>
      <c r="AN68" s="951"/>
      <c r="AO68" s="951"/>
      <c r="AP68" s="951">
        <v>114</v>
      </c>
      <c r="AQ68" s="951"/>
      <c r="AR68" s="951"/>
      <c r="AS68" s="951"/>
      <c r="AT68" s="951"/>
      <c r="AU68" s="951">
        <v>0</v>
      </c>
      <c r="AV68" s="951"/>
      <c r="AW68" s="951"/>
      <c r="AX68" s="951"/>
      <c r="AY68" s="951"/>
      <c r="AZ68" s="952"/>
      <c r="BA68" s="952"/>
      <c r="BB68" s="952"/>
      <c r="BC68" s="952"/>
      <c r="BD68" s="953"/>
      <c r="BE68" s="55"/>
      <c r="BF68" s="55"/>
      <c r="BG68" s="55"/>
      <c r="BH68" s="55"/>
      <c r="BI68" s="55"/>
      <c r="BJ68" s="55"/>
      <c r="BK68" s="55"/>
      <c r="BL68" s="55"/>
      <c r="BM68" s="55"/>
      <c r="BN68" s="55"/>
      <c r="BO68" s="55"/>
      <c r="BP68" s="55"/>
      <c r="BQ68" s="52">
        <v>62</v>
      </c>
      <c r="BR68" s="73"/>
      <c r="BS68" s="907"/>
      <c r="BT68" s="908"/>
      <c r="BU68" s="908"/>
      <c r="BV68" s="908"/>
      <c r="BW68" s="908"/>
      <c r="BX68" s="908"/>
      <c r="BY68" s="908"/>
      <c r="BZ68" s="908"/>
      <c r="CA68" s="908"/>
      <c r="CB68" s="908"/>
      <c r="CC68" s="908"/>
      <c r="CD68" s="908"/>
      <c r="CE68" s="908"/>
      <c r="CF68" s="908"/>
      <c r="CG68" s="909"/>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13"/>
      <c r="EA68" s="48"/>
    </row>
    <row r="69" spans="1:131" ht="26.25" customHeight="1" x14ac:dyDescent="0.15">
      <c r="A69" s="52">
        <v>2</v>
      </c>
      <c r="B69" s="936" t="s">
        <v>390</v>
      </c>
      <c r="C69" s="937"/>
      <c r="D69" s="937"/>
      <c r="E69" s="937"/>
      <c r="F69" s="937"/>
      <c r="G69" s="937"/>
      <c r="H69" s="937"/>
      <c r="I69" s="937"/>
      <c r="J69" s="937"/>
      <c r="K69" s="937"/>
      <c r="L69" s="937"/>
      <c r="M69" s="937"/>
      <c r="N69" s="937"/>
      <c r="O69" s="937"/>
      <c r="P69" s="938"/>
      <c r="Q69" s="939">
        <v>1601</v>
      </c>
      <c r="R69" s="940"/>
      <c r="S69" s="940"/>
      <c r="T69" s="940"/>
      <c r="U69" s="940"/>
      <c r="V69" s="940">
        <v>1568</v>
      </c>
      <c r="W69" s="940"/>
      <c r="X69" s="940"/>
      <c r="Y69" s="940"/>
      <c r="Z69" s="940"/>
      <c r="AA69" s="940">
        <v>33</v>
      </c>
      <c r="AB69" s="940"/>
      <c r="AC69" s="940"/>
      <c r="AD69" s="940"/>
      <c r="AE69" s="940"/>
      <c r="AF69" s="940">
        <v>33</v>
      </c>
      <c r="AG69" s="940"/>
      <c r="AH69" s="940"/>
      <c r="AI69" s="940"/>
      <c r="AJ69" s="940"/>
      <c r="AK69" s="940">
        <v>0</v>
      </c>
      <c r="AL69" s="940"/>
      <c r="AM69" s="940"/>
      <c r="AN69" s="940"/>
      <c r="AO69" s="940"/>
      <c r="AP69" s="940">
        <v>482</v>
      </c>
      <c r="AQ69" s="940"/>
      <c r="AR69" s="940"/>
      <c r="AS69" s="940"/>
      <c r="AT69" s="940"/>
      <c r="AU69" s="940">
        <v>0</v>
      </c>
      <c r="AV69" s="940"/>
      <c r="AW69" s="940"/>
      <c r="AX69" s="940"/>
      <c r="AY69" s="940"/>
      <c r="AZ69" s="941"/>
      <c r="BA69" s="941"/>
      <c r="BB69" s="941"/>
      <c r="BC69" s="941"/>
      <c r="BD69" s="942"/>
      <c r="BE69" s="55"/>
      <c r="BF69" s="55"/>
      <c r="BG69" s="55"/>
      <c r="BH69" s="55"/>
      <c r="BI69" s="55"/>
      <c r="BJ69" s="55"/>
      <c r="BK69" s="55"/>
      <c r="BL69" s="55"/>
      <c r="BM69" s="55"/>
      <c r="BN69" s="55"/>
      <c r="BO69" s="55"/>
      <c r="BP69" s="55"/>
      <c r="BQ69" s="52">
        <v>63</v>
      </c>
      <c r="BR69" s="73"/>
      <c r="BS69" s="907"/>
      <c r="BT69" s="908"/>
      <c r="BU69" s="908"/>
      <c r="BV69" s="908"/>
      <c r="BW69" s="908"/>
      <c r="BX69" s="908"/>
      <c r="BY69" s="908"/>
      <c r="BZ69" s="908"/>
      <c r="CA69" s="908"/>
      <c r="CB69" s="908"/>
      <c r="CC69" s="908"/>
      <c r="CD69" s="908"/>
      <c r="CE69" s="908"/>
      <c r="CF69" s="908"/>
      <c r="CG69" s="909"/>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13"/>
      <c r="EA69" s="48"/>
    </row>
    <row r="70" spans="1:131" ht="26.25" customHeight="1" x14ac:dyDescent="0.15">
      <c r="A70" s="52">
        <v>3</v>
      </c>
      <c r="B70" s="936" t="s">
        <v>509</v>
      </c>
      <c r="C70" s="937"/>
      <c r="D70" s="937"/>
      <c r="E70" s="937"/>
      <c r="F70" s="937"/>
      <c r="G70" s="937"/>
      <c r="H70" s="937"/>
      <c r="I70" s="937"/>
      <c r="J70" s="937"/>
      <c r="K70" s="937"/>
      <c r="L70" s="937"/>
      <c r="M70" s="937"/>
      <c r="N70" s="937"/>
      <c r="O70" s="937"/>
      <c r="P70" s="938"/>
      <c r="Q70" s="939">
        <v>87</v>
      </c>
      <c r="R70" s="940"/>
      <c r="S70" s="940"/>
      <c r="T70" s="940"/>
      <c r="U70" s="940"/>
      <c r="V70" s="940">
        <v>38</v>
      </c>
      <c r="W70" s="940"/>
      <c r="X70" s="940"/>
      <c r="Y70" s="940"/>
      <c r="Z70" s="940"/>
      <c r="AA70" s="940">
        <v>49</v>
      </c>
      <c r="AB70" s="940"/>
      <c r="AC70" s="940"/>
      <c r="AD70" s="940"/>
      <c r="AE70" s="940"/>
      <c r="AF70" s="940">
        <v>49</v>
      </c>
      <c r="AG70" s="940"/>
      <c r="AH70" s="940"/>
      <c r="AI70" s="940"/>
      <c r="AJ70" s="940"/>
      <c r="AK70" s="940">
        <v>0</v>
      </c>
      <c r="AL70" s="940"/>
      <c r="AM70" s="940"/>
      <c r="AN70" s="940"/>
      <c r="AO70" s="940"/>
      <c r="AP70" s="940">
        <v>0</v>
      </c>
      <c r="AQ70" s="940"/>
      <c r="AR70" s="940"/>
      <c r="AS70" s="940"/>
      <c r="AT70" s="940"/>
      <c r="AU70" s="940">
        <v>0</v>
      </c>
      <c r="AV70" s="940"/>
      <c r="AW70" s="940"/>
      <c r="AX70" s="940"/>
      <c r="AY70" s="940"/>
      <c r="AZ70" s="941"/>
      <c r="BA70" s="941"/>
      <c r="BB70" s="941"/>
      <c r="BC70" s="941"/>
      <c r="BD70" s="942"/>
      <c r="BE70" s="55"/>
      <c r="BF70" s="55"/>
      <c r="BG70" s="55"/>
      <c r="BH70" s="55"/>
      <c r="BI70" s="55"/>
      <c r="BJ70" s="55"/>
      <c r="BK70" s="55"/>
      <c r="BL70" s="55"/>
      <c r="BM70" s="55"/>
      <c r="BN70" s="55"/>
      <c r="BO70" s="55"/>
      <c r="BP70" s="55"/>
      <c r="BQ70" s="52">
        <v>64</v>
      </c>
      <c r="BR70" s="73"/>
      <c r="BS70" s="907"/>
      <c r="BT70" s="908"/>
      <c r="BU70" s="908"/>
      <c r="BV70" s="908"/>
      <c r="BW70" s="908"/>
      <c r="BX70" s="908"/>
      <c r="BY70" s="908"/>
      <c r="BZ70" s="908"/>
      <c r="CA70" s="908"/>
      <c r="CB70" s="908"/>
      <c r="CC70" s="908"/>
      <c r="CD70" s="908"/>
      <c r="CE70" s="908"/>
      <c r="CF70" s="908"/>
      <c r="CG70" s="909"/>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13"/>
      <c r="EA70" s="48"/>
    </row>
    <row r="71" spans="1:131" ht="26.25" customHeight="1" x14ac:dyDescent="0.15">
      <c r="A71" s="52">
        <v>4</v>
      </c>
      <c r="B71" s="936" t="s">
        <v>526</v>
      </c>
      <c r="C71" s="937"/>
      <c r="D71" s="937"/>
      <c r="E71" s="937"/>
      <c r="F71" s="937"/>
      <c r="G71" s="937"/>
      <c r="H71" s="937"/>
      <c r="I71" s="937"/>
      <c r="J71" s="937"/>
      <c r="K71" s="937"/>
      <c r="L71" s="937"/>
      <c r="M71" s="937"/>
      <c r="N71" s="937"/>
      <c r="O71" s="937"/>
      <c r="P71" s="938"/>
      <c r="Q71" s="939">
        <v>20</v>
      </c>
      <c r="R71" s="940"/>
      <c r="S71" s="940"/>
      <c r="T71" s="940"/>
      <c r="U71" s="940"/>
      <c r="V71" s="940">
        <v>18</v>
      </c>
      <c r="W71" s="940"/>
      <c r="X71" s="940"/>
      <c r="Y71" s="940"/>
      <c r="Z71" s="940"/>
      <c r="AA71" s="940">
        <v>2</v>
      </c>
      <c r="AB71" s="940"/>
      <c r="AC71" s="940"/>
      <c r="AD71" s="940"/>
      <c r="AE71" s="940"/>
      <c r="AF71" s="940">
        <v>2</v>
      </c>
      <c r="AG71" s="940"/>
      <c r="AH71" s="940"/>
      <c r="AI71" s="940"/>
      <c r="AJ71" s="940"/>
      <c r="AK71" s="940">
        <v>0</v>
      </c>
      <c r="AL71" s="940"/>
      <c r="AM71" s="940"/>
      <c r="AN71" s="940"/>
      <c r="AO71" s="940"/>
      <c r="AP71" s="940">
        <v>0</v>
      </c>
      <c r="AQ71" s="940"/>
      <c r="AR71" s="940"/>
      <c r="AS71" s="940"/>
      <c r="AT71" s="940"/>
      <c r="AU71" s="940">
        <v>0</v>
      </c>
      <c r="AV71" s="940"/>
      <c r="AW71" s="940"/>
      <c r="AX71" s="940"/>
      <c r="AY71" s="940"/>
      <c r="AZ71" s="941"/>
      <c r="BA71" s="941"/>
      <c r="BB71" s="941"/>
      <c r="BC71" s="941"/>
      <c r="BD71" s="942"/>
      <c r="BE71" s="55"/>
      <c r="BF71" s="55"/>
      <c r="BG71" s="55"/>
      <c r="BH71" s="55"/>
      <c r="BI71" s="55"/>
      <c r="BJ71" s="55"/>
      <c r="BK71" s="55"/>
      <c r="BL71" s="55"/>
      <c r="BM71" s="55"/>
      <c r="BN71" s="55"/>
      <c r="BO71" s="55"/>
      <c r="BP71" s="55"/>
      <c r="BQ71" s="52">
        <v>65</v>
      </c>
      <c r="BR71" s="73"/>
      <c r="BS71" s="907"/>
      <c r="BT71" s="908"/>
      <c r="BU71" s="908"/>
      <c r="BV71" s="908"/>
      <c r="BW71" s="908"/>
      <c r="BX71" s="908"/>
      <c r="BY71" s="908"/>
      <c r="BZ71" s="908"/>
      <c r="CA71" s="908"/>
      <c r="CB71" s="908"/>
      <c r="CC71" s="908"/>
      <c r="CD71" s="908"/>
      <c r="CE71" s="908"/>
      <c r="CF71" s="908"/>
      <c r="CG71" s="909"/>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13"/>
      <c r="EA71" s="48"/>
    </row>
    <row r="72" spans="1:131" ht="26.25" customHeight="1" x14ac:dyDescent="0.15">
      <c r="A72" s="52">
        <v>5</v>
      </c>
      <c r="B72" s="936"/>
      <c r="C72" s="937"/>
      <c r="D72" s="937"/>
      <c r="E72" s="937"/>
      <c r="F72" s="937"/>
      <c r="G72" s="937"/>
      <c r="H72" s="937"/>
      <c r="I72" s="937"/>
      <c r="J72" s="937"/>
      <c r="K72" s="937"/>
      <c r="L72" s="937"/>
      <c r="M72" s="937"/>
      <c r="N72" s="937"/>
      <c r="O72" s="937"/>
      <c r="P72" s="938"/>
      <c r="Q72" s="939"/>
      <c r="R72" s="940"/>
      <c r="S72" s="940"/>
      <c r="T72" s="940"/>
      <c r="U72" s="940"/>
      <c r="V72" s="940"/>
      <c r="W72" s="940"/>
      <c r="X72" s="940"/>
      <c r="Y72" s="940"/>
      <c r="Z72" s="940"/>
      <c r="AA72" s="940"/>
      <c r="AB72" s="940"/>
      <c r="AC72" s="940"/>
      <c r="AD72" s="940"/>
      <c r="AE72" s="940"/>
      <c r="AF72" s="940"/>
      <c r="AG72" s="940"/>
      <c r="AH72" s="940"/>
      <c r="AI72" s="940"/>
      <c r="AJ72" s="940"/>
      <c r="AK72" s="940"/>
      <c r="AL72" s="940"/>
      <c r="AM72" s="940"/>
      <c r="AN72" s="940"/>
      <c r="AO72" s="940"/>
      <c r="AP72" s="940"/>
      <c r="AQ72" s="940"/>
      <c r="AR72" s="940"/>
      <c r="AS72" s="940"/>
      <c r="AT72" s="940"/>
      <c r="AU72" s="940"/>
      <c r="AV72" s="940"/>
      <c r="AW72" s="940"/>
      <c r="AX72" s="940"/>
      <c r="AY72" s="940"/>
      <c r="AZ72" s="941"/>
      <c r="BA72" s="941"/>
      <c r="BB72" s="941"/>
      <c r="BC72" s="941"/>
      <c r="BD72" s="942"/>
      <c r="BE72" s="55"/>
      <c r="BF72" s="55"/>
      <c r="BG72" s="55"/>
      <c r="BH72" s="55"/>
      <c r="BI72" s="55"/>
      <c r="BJ72" s="55"/>
      <c r="BK72" s="55"/>
      <c r="BL72" s="55"/>
      <c r="BM72" s="55"/>
      <c r="BN72" s="55"/>
      <c r="BO72" s="55"/>
      <c r="BP72" s="55"/>
      <c r="BQ72" s="52">
        <v>66</v>
      </c>
      <c r="BR72" s="73"/>
      <c r="BS72" s="907"/>
      <c r="BT72" s="908"/>
      <c r="BU72" s="908"/>
      <c r="BV72" s="908"/>
      <c r="BW72" s="908"/>
      <c r="BX72" s="908"/>
      <c r="BY72" s="908"/>
      <c r="BZ72" s="908"/>
      <c r="CA72" s="908"/>
      <c r="CB72" s="908"/>
      <c r="CC72" s="908"/>
      <c r="CD72" s="908"/>
      <c r="CE72" s="908"/>
      <c r="CF72" s="908"/>
      <c r="CG72" s="909"/>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13"/>
      <c r="EA72" s="48"/>
    </row>
    <row r="73" spans="1:131" ht="26.25" customHeight="1" x14ac:dyDescent="0.15">
      <c r="A73" s="52">
        <v>6</v>
      </c>
      <c r="B73" s="936"/>
      <c r="C73" s="937"/>
      <c r="D73" s="937"/>
      <c r="E73" s="937"/>
      <c r="F73" s="937"/>
      <c r="G73" s="937"/>
      <c r="H73" s="937"/>
      <c r="I73" s="937"/>
      <c r="J73" s="937"/>
      <c r="K73" s="937"/>
      <c r="L73" s="937"/>
      <c r="M73" s="937"/>
      <c r="N73" s="937"/>
      <c r="O73" s="937"/>
      <c r="P73" s="938"/>
      <c r="Q73" s="939"/>
      <c r="R73" s="940"/>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41"/>
      <c r="BA73" s="941"/>
      <c r="BB73" s="941"/>
      <c r="BC73" s="941"/>
      <c r="BD73" s="942"/>
      <c r="BE73" s="55"/>
      <c r="BF73" s="55"/>
      <c r="BG73" s="55"/>
      <c r="BH73" s="55"/>
      <c r="BI73" s="55"/>
      <c r="BJ73" s="55"/>
      <c r="BK73" s="55"/>
      <c r="BL73" s="55"/>
      <c r="BM73" s="55"/>
      <c r="BN73" s="55"/>
      <c r="BO73" s="55"/>
      <c r="BP73" s="55"/>
      <c r="BQ73" s="52">
        <v>67</v>
      </c>
      <c r="BR73" s="73"/>
      <c r="BS73" s="907"/>
      <c r="BT73" s="908"/>
      <c r="BU73" s="908"/>
      <c r="BV73" s="908"/>
      <c r="BW73" s="908"/>
      <c r="BX73" s="908"/>
      <c r="BY73" s="908"/>
      <c r="BZ73" s="908"/>
      <c r="CA73" s="908"/>
      <c r="CB73" s="908"/>
      <c r="CC73" s="908"/>
      <c r="CD73" s="908"/>
      <c r="CE73" s="908"/>
      <c r="CF73" s="908"/>
      <c r="CG73" s="909"/>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13"/>
      <c r="EA73" s="48"/>
    </row>
    <row r="74" spans="1:131" ht="26.25" customHeight="1" x14ac:dyDescent="0.15">
      <c r="A74" s="52">
        <v>7</v>
      </c>
      <c r="B74" s="936"/>
      <c r="C74" s="937"/>
      <c r="D74" s="937"/>
      <c r="E74" s="937"/>
      <c r="F74" s="937"/>
      <c r="G74" s="937"/>
      <c r="H74" s="937"/>
      <c r="I74" s="937"/>
      <c r="J74" s="937"/>
      <c r="K74" s="937"/>
      <c r="L74" s="937"/>
      <c r="M74" s="937"/>
      <c r="N74" s="937"/>
      <c r="O74" s="937"/>
      <c r="P74" s="938"/>
      <c r="Q74" s="939"/>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1"/>
      <c r="BA74" s="941"/>
      <c r="BB74" s="941"/>
      <c r="BC74" s="941"/>
      <c r="BD74" s="942"/>
      <c r="BE74" s="55"/>
      <c r="BF74" s="55"/>
      <c r="BG74" s="55"/>
      <c r="BH74" s="55"/>
      <c r="BI74" s="55"/>
      <c r="BJ74" s="55"/>
      <c r="BK74" s="55"/>
      <c r="BL74" s="55"/>
      <c r="BM74" s="55"/>
      <c r="BN74" s="55"/>
      <c r="BO74" s="55"/>
      <c r="BP74" s="55"/>
      <c r="BQ74" s="52">
        <v>68</v>
      </c>
      <c r="BR74" s="73"/>
      <c r="BS74" s="907"/>
      <c r="BT74" s="908"/>
      <c r="BU74" s="908"/>
      <c r="BV74" s="908"/>
      <c r="BW74" s="908"/>
      <c r="BX74" s="908"/>
      <c r="BY74" s="908"/>
      <c r="BZ74" s="908"/>
      <c r="CA74" s="908"/>
      <c r="CB74" s="908"/>
      <c r="CC74" s="908"/>
      <c r="CD74" s="908"/>
      <c r="CE74" s="908"/>
      <c r="CF74" s="908"/>
      <c r="CG74" s="909"/>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13"/>
      <c r="EA74" s="48"/>
    </row>
    <row r="75" spans="1:131" ht="26.25" customHeight="1" x14ac:dyDescent="0.15">
      <c r="A75" s="52">
        <v>8</v>
      </c>
      <c r="B75" s="936"/>
      <c r="C75" s="937"/>
      <c r="D75" s="937"/>
      <c r="E75" s="937"/>
      <c r="F75" s="937"/>
      <c r="G75" s="937"/>
      <c r="H75" s="937"/>
      <c r="I75" s="937"/>
      <c r="J75" s="937"/>
      <c r="K75" s="937"/>
      <c r="L75" s="937"/>
      <c r="M75" s="937"/>
      <c r="N75" s="937"/>
      <c r="O75" s="937"/>
      <c r="P75" s="938"/>
      <c r="Q75" s="943"/>
      <c r="R75" s="944"/>
      <c r="S75" s="944"/>
      <c r="T75" s="944"/>
      <c r="U75" s="945"/>
      <c r="V75" s="946"/>
      <c r="W75" s="944"/>
      <c r="X75" s="944"/>
      <c r="Y75" s="944"/>
      <c r="Z75" s="945"/>
      <c r="AA75" s="946"/>
      <c r="AB75" s="944"/>
      <c r="AC75" s="944"/>
      <c r="AD75" s="944"/>
      <c r="AE75" s="945"/>
      <c r="AF75" s="946"/>
      <c r="AG75" s="944"/>
      <c r="AH75" s="944"/>
      <c r="AI75" s="944"/>
      <c r="AJ75" s="945"/>
      <c r="AK75" s="946"/>
      <c r="AL75" s="944"/>
      <c r="AM75" s="944"/>
      <c r="AN75" s="944"/>
      <c r="AO75" s="945"/>
      <c r="AP75" s="946"/>
      <c r="AQ75" s="944"/>
      <c r="AR75" s="944"/>
      <c r="AS75" s="944"/>
      <c r="AT75" s="945"/>
      <c r="AU75" s="946"/>
      <c r="AV75" s="944"/>
      <c r="AW75" s="944"/>
      <c r="AX75" s="944"/>
      <c r="AY75" s="945"/>
      <c r="AZ75" s="941"/>
      <c r="BA75" s="941"/>
      <c r="BB75" s="941"/>
      <c r="BC75" s="941"/>
      <c r="BD75" s="942"/>
      <c r="BE75" s="55"/>
      <c r="BF75" s="55"/>
      <c r="BG75" s="55"/>
      <c r="BH75" s="55"/>
      <c r="BI75" s="55"/>
      <c r="BJ75" s="55"/>
      <c r="BK75" s="55"/>
      <c r="BL75" s="55"/>
      <c r="BM75" s="55"/>
      <c r="BN75" s="55"/>
      <c r="BO75" s="55"/>
      <c r="BP75" s="55"/>
      <c r="BQ75" s="52">
        <v>69</v>
      </c>
      <c r="BR75" s="73"/>
      <c r="BS75" s="907"/>
      <c r="BT75" s="908"/>
      <c r="BU75" s="908"/>
      <c r="BV75" s="908"/>
      <c r="BW75" s="908"/>
      <c r="BX75" s="908"/>
      <c r="BY75" s="908"/>
      <c r="BZ75" s="908"/>
      <c r="CA75" s="908"/>
      <c r="CB75" s="908"/>
      <c r="CC75" s="908"/>
      <c r="CD75" s="908"/>
      <c r="CE75" s="908"/>
      <c r="CF75" s="908"/>
      <c r="CG75" s="909"/>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13"/>
      <c r="EA75" s="48"/>
    </row>
    <row r="76" spans="1:131" ht="26.25" customHeight="1" x14ac:dyDescent="0.15">
      <c r="A76" s="52">
        <v>9</v>
      </c>
      <c r="B76" s="936"/>
      <c r="C76" s="937"/>
      <c r="D76" s="937"/>
      <c r="E76" s="937"/>
      <c r="F76" s="937"/>
      <c r="G76" s="937"/>
      <c r="H76" s="937"/>
      <c r="I76" s="937"/>
      <c r="J76" s="937"/>
      <c r="K76" s="937"/>
      <c r="L76" s="937"/>
      <c r="M76" s="937"/>
      <c r="N76" s="937"/>
      <c r="O76" s="937"/>
      <c r="P76" s="938"/>
      <c r="Q76" s="943"/>
      <c r="R76" s="944"/>
      <c r="S76" s="944"/>
      <c r="T76" s="944"/>
      <c r="U76" s="945"/>
      <c r="V76" s="946"/>
      <c r="W76" s="944"/>
      <c r="X76" s="944"/>
      <c r="Y76" s="944"/>
      <c r="Z76" s="945"/>
      <c r="AA76" s="946"/>
      <c r="AB76" s="944"/>
      <c r="AC76" s="944"/>
      <c r="AD76" s="944"/>
      <c r="AE76" s="945"/>
      <c r="AF76" s="946"/>
      <c r="AG76" s="944"/>
      <c r="AH76" s="944"/>
      <c r="AI76" s="944"/>
      <c r="AJ76" s="945"/>
      <c r="AK76" s="946"/>
      <c r="AL76" s="944"/>
      <c r="AM76" s="944"/>
      <c r="AN76" s="944"/>
      <c r="AO76" s="945"/>
      <c r="AP76" s="946"/>
      <c r="AQ76" s="944"/>
      <c r="AR76" s="944"/>
      <c r="AS76" s="944"/>
      <c r="AT76" s="945"/>
      <c r="AU76" s="946"/>
      <c r="AV76" s="944"/>
      <c r="AW76" s="944"/>
      <c r="AX76" s="944"/>
      <c r="AY76" s="945"/>
      <c r="AZ76" s="941"/>
      <c r="BA76" s="941"/>
      <c r="BB76" s="941"/>
      <c r="BC76" s="941"/>
      <c r="BD76" s="942"/>
      <c r="BE76" s="55"/>
      <c r="BF76" s="55"/>
      <c r="BG76" s="55"/>
      <c r="BH76" s="55"/>
      <c r="BI76" s="55"/>
      <c r="BJ76" s="55"/>
      <c r="BK76" s="55"/>
      <c r="BL76" s="55"/>
      <c r="BM76" s="55"/>
      <c r="BN76" s="55"/>
      <c r="BO76" s="55"/>
      <c r="BP76" s="55"/>
      <c r="BQ76" s="52">
        <v>70</v>
      </c>
      <c r="BR76" s="73"/>
      <c r="BS76" s="907"/>
      <c r="BT76" s="908"/>
      <c r="BU76" s="908"/>
      <c r="BV76" s="908"/>
      <c r="BW76" s="908"/>
      <c r="BX76" s="908"/>
      <c r="BY76" s="908"/>
      <c r="BZ76" s="908"/>
      <c r="CA76" s="908"/>
      <c r="CB76" s="908"/>
      <c r="CC76" s="908"/>
      <c r="CD76" s="908"/>
      <c r="CE76" s="908"/>
      <c r="CF76" s="908"/>
      <c r="CG76" s="909"/>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13"/>
      <c r="EA76" s="48"/>
    </row>
    <row r="77" spans="1:131" ht="26.25" customHeight="1" x14ac:dyDescent="0.15">
      <c r="A77" s="52">
        <v>10</v>
      </c>
      <c r="B77" s="936"/>
      <c r="C77" s="937"/>
      <c r="D77" s="937"/>
      <c r="E77" s="937"/>
      <c r="F77" s="937"/>
      <c r="G77" s="937"/>
      <c r="H77" s="937"/>
      <c r="I77" s="937"/>
      <c r="J77" s="937"/>
      <c r="K77" s="937"/>
      <c r="L77" s="937"/>
      <c r="M77" s="937"/>
      <c r="N77" s="937"/>
      <c r="O77" s="937"/>
      <c r="P77" s="938"/>
      <c r="Q77" s="943"/>
      <c r="R77" s="944"/>
      <c r="S77" s="944"/>
      <c r="T77" s="944"/>
      <c r="U77" s="945"/>
      <c r="V77" s="946"/>
      <c r="W77" s="944"/>
      <c r="X77" s="944"/>
      <c r="Y77" s="944"/>
      <c r="Z77" s="945"/>
      <c r="AA77" s="946"/>
      <c r="AB77" s="944"/>
      <c r="AC77" s="944"/>
      <c r="AD77" s="944"/>
      <c r="AE77" s="945"/>
      <c r="AF77" s="946"/>
      <c r="AG77" s="944"/>
      <c r="AH77" s="944"/>
      <c r="AI77" s="944"/>
      <c r="AJ77" s="945"/>
      <c r="AK77" s="946"/>
      <c r="AL77" s="944"/>
      <c r="AM77" s="944"/>
      <c r="AN77" s="944"/>
      <c r="AO77" s="945"/>
      <c r="AP77" s="946"/>
      <c r="AQ77" s="944"/>
      <c r="AR77" s="944"/>
      <c r="AS77" s="944"/>
      <c r="AT77" s="945"/>
      <c r="AU77" s="946"/>
      <c r="AV77" s="944"/>
      <c r="AW77" s="944"/>
      <c r="AX77" s="944"/>
      <c r="AY77" s="945"/>
      <c r="AZ77" s="941"/>
      <c r="BA77" s="941"/>
      <c r="BB77" s="941"/>
      <c r="BC77" s="941"/>
      <c r="BD77" s="942"/>
      <c r="BE77" s="55"/>
      <c r="BF77" s="55"/>
      <c r="BG77" s="55"/>
      <c r="BH77" s="55"/>
      <c r="BI77" s="55"/>
      <c r="BJ77" s="55"/>
      <c r="BK77" s="55"/>
      <c r="BL77" s="55"/>
      <c r="BM77" s="55"/>
      <c r="BN77" s="55"/>
      <c r="BO77" s="55"/>
      <c r="BP77" s="55"/>
      <c r="BQ77" s="52">
        <v>71</v>
      </c>
      <c r="BR77" s="73"/>
      <c r="BS77" s="907"/>
      <c r="BT77" s="908"/>
      <c r="BU77" s="908"/>
      <c r="BV77" s="908"/>
      <c r="BW77" s="908"/>
      <c r="BX77" s="908"/>
      <c r="BY77" s="908"/>
      <c r="BZ77" s="908"/>
      <c r="CA77" s="908"/>
      <c r="CB77" s="908"/>
      <c r="CC77" s="908"/>
      <c r="CD77" s="908"/>
      <c r="CE77" s="908"/>
      <c r="CF77" s="908"/>
      <c r="CG77" s="909"/>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13"/>
      <c r="EA77" s="48"/>
    </row>
    <row r="78" spans="1:131" ht="26.25" customHeight="1" x14ac:dyDescent="0.15">
      <c r="A78" s="52">
        <v>11</v>
      </c>
      <c r="B78" s="936"/>
      <c r="C78" s="937"/>
      <c r="D78" s="937"/>
      <c r="E78" s="937"/>
      <c r="F78" s="937"/>
      <c r="G78" s="937"/>
      <c r="H78" s="937"/>
      <c r="I78" s="937"/>
      <c r="J78" s="937"/>
      <c r="K78" s="937"/>
      <c r="L78" s="937"/>
      <c r="M78" s="937"/>
      <c r="N78" s="937"/>
      <c r="O78" s="937"/>
      <c r="P78" s="938"/>
      <c r="Q78" s="939"/>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41"/>
      <c r="BA78" s="941"/>
      <c r="BB78" s="941"/>
      <c r="BC78" s="941"/>
      <c r="BD78" s="942"/>
      <c r="BE78" s="55"/>
      <c r="BF78" s="55"/>
      <c r="BG78" s="55"/>
      <c r="BH78" s="55"/>
      <c r="BI78" s="55"/>
      <c r="BJ78" s="48"/>
      <c r="BK78" s="48"/>
      <c r="BL78" s="48"/>
      <c r="BM78" s="48"/>
      <c r="BN78" s="48"/>
      <c r="BO78" s="55"/>
      <c r="BP78" s="55"/>
      <c r="BQ78" s="52">
        <v>72</v>
      </c>
      <c r="BR78" s="73"/>
      <c r="BS78" s="907"/>
      <c r="BT78" s="908"/>
      <c r="BU78" s="908"/>
      <c r="BV78" s="908"/>
      <c r="BW78" s="908"/>
      <c r="BX78" s="908"/>
      <c r="BY78" s="908"/>
      <c r="BZ78" s="908"/>
      <c r="CA78" s="908"/>
      <c r="CB78" s="908"/>
      <c r="CC78" s="908"/>
      <c r="CD78" s="908"/>
      <c r="CE78" s="908"/>
      <c r="CF78" s="908"/>
      <c r="CG78" s="909"/>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13"/>
      <c r="EA78" s="48"/>
    </row>
    <row r="79" spans="1:131" ht="26.25" customHeight="1" x14ac:dyDescent="0.15">
      <c r="A79" s="52">
        <v>12</v>
      </c>
      <c r="B79" s="936"/>
      <c r="C79" s="937"/>
      <c r="D79" s="937"/>
      <c r="E79" s="937"/>
      <c r="F79" s="937"/>
      <c r="G79" s="937"/>
      <c r="H79" s="937"/>
      <c r="I79" s="937"/>
      <c r="J79" s="937"/>
      <c r="K79" s="937"/>
      <c r="L79" s="937"/>
      <c r="M79" s="937"/>
      <c r="N79" s="937"/>
      <c r="O79" s="937"/>
      <c r="P79" s="938"/>
      <c r="Q79" s="939"/>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55"/>
      <c r="BF79" s="55"/>
      <c r="BG79" s="55"/>
      <c r="BH79" s="55"/>
      <c r="BI79" s="55"/>
      <c r="BJ79" s="48"/>
      <c r="BK79" s="48"/>
      <c r="BL79" s="48"/>
      <c r="BM79" s="48"/>
      <c r="BN79" s="48"/>
      <c r="BO79" s="55"/>
      <c r="BP79" s="55"/>
      <c r="BQ79" s="52">
        <v>73</v>
      </c>
      <c r="BR79" s="73"/>
      <c r="BS79" s="907"/>
      <c r="BT79" s="908"/>
      <c r="BU79" s="908"/>
      <c r="BV79" s="908"/>
      <c r="BW79" s="908"/>
      <c r="BX79" s="908"/>
      <c r="BY79" s="908"/>
      <c r="BZ79" s="908"/>
      <c r="CA79" s="908"/>
      <c r="CB79" s="908"/>
      <c r="CC79" s="908"/>
      <c r="CD79" s="908"/>
      <c r="CE79" s="908"/>
      <c r="CF79" s="908"/>
      <c r="CG79" s="909"/>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13"/>
      <c r="EA79" s="48"/>
    </row>
    <row r="80" spans="1:131" ht="26.25" customHeight="1" x14ac:dyDescent="0.15">
      <c r="A80" s="52">
        <v>13</v>
      </c>
      <c r="B80" s="936"/>
      <c r="C80" s="937"/>
      <c r="D80" s="937"/>
      <c r="E80" s="937"/>
      <c r="F80" s="937"/>
      <c r="G80" s="937"/>
      <c r="H80" s="937"/>
      <c r="I80" s="937"/>
      <c r="J80" s="937"/>
      <c r="K80" s="937"/>
      <c r="L80" s="937"/>
      <c r="M80" s="937"/>
      <c r="N80" s="937"/>
      <c r="O80" s="937"/>
      <c r="P80" s="938"/>
      <c r="Q80" s="939"/>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55"/>
      <c r="BF80" s="55"/>
      <c r="BG80" s="55"/>
      <c r="BH80" s="55"/>
      <c r="BI80" s="55"/>
      <c r="BJ80" s="55"/>
      <c r="BK80" s="55"/>
      <c r="BL80" s="55"/>
      <c r="BM80" s="55"/>
      <c r="BN80" s="55"/>
      <c r="BO80" s="55"/>
      <c r="BP80" s="55"/>
      <c r="BQ80" s="52">
        <v>74</v>
      </c>
      <c r="BR80" s="73"/>
      <c r="BS80" s="907"/>
      <c r="BT80" s="908"/>
      <c r="BU80" s="908"/>
      <c r="BV80" s="908"/>
      <c r="BW80" s="908"/>
      <c r="BX80" s="908"/>
      <c r="BY80" s="908"/>
      <c r="BZ80" s="908"/>
      <c r="CA80" s="908"/>
      <c r="CB80" s="908"/>
      <c r="CC80" s="908"/>
      <c r="CD80" s="908"/>
      <c r="CE80" s="908"/>
      <c r="CF80" s="908"/>
      <c r="CG80" s="909"/>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13"/>
      <c r="EA80" s="48"/>
    </row>
    <row r="81" spans="1:131" ht="26.25" customHeight="1" x14ac:dyDescent="0.15">
      <c r="A81" s="52">
        <v>14</v>
      </c>
      <c r="B81" s="936"/>
      <c r="C81" s="937"/>
      <c r="D81" s="937"/>
      <c r="E81" s="937"/>
      <c r="F81" s="937"/>
      <c r="G81" s="937"/>
      <c r="H81" s="937"/>
      <c r="I81" s="937"/>
      <c r="J81" s="937"/>
      <c r="K81" s="937"/>
      <c r="L81" s="937"/>
      <c r="M81" s="937"/>
      <c r="N81" s="937"/>
      <c r="O81" s="937"/>
      <c r="P81" s="938"/>
      <c r="Q81" s="939"/>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55"/>
      <c r="BF81" s="55"/>
      <c r="BG81" s="55"/>
      <c r="BH81" s="55"/>
      <c r="BI81" s="55"/>
      <c r="BJ81" s="55"/>
      <c r="BK81" s="55"/>
      <c r="BL81" s="55"/>
      <c r="BM81" s="55"/>
      <c r="BN81" s="55"/>
      <c r="BO81" s="55"/>
      <c r="BP81" s="55"/>
      <c r="BQ81" s="52">
        <v>75</v>
      </c>
      <c r="BR81" s="73"/>
      <c r="BS81" s="907"/>
      <c r="BT81" s="908"/>
      <c r="BU81" s="908"/>
      <c r="BV81" s="908"/>
      <c r="BW81" s="908"/>
      <c r="BX81" s="908"/>
      <c r="BY81" s="908"/>
      <c r="BZ81" s="908"/>
      <c r="CA81" s="908"/>
      <c r="CB81" s="908"/>
      <c r="CC81" s="908"/>
      <c r="CD81" s="908"/>
      <c r="CE81" s="908"/>
      <c r="CF81" s="908"/>
      <c r="CG81" s="909"/>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13"/>
      <c r="EA81" s="48"/>
    </row>
    <row r="82" spans="1:131" ht="26.25" customHeight="1" x14ac:dyDescent="0.15">
      <c r="A82" s="52">
        <v>15</v>
      </c>
      <c r="B82" s="936"/>
      <c r="C82" s="937"/>
      <c r="D82" s="937"/>
      <c r="E82" s="937"/>
      <c r="F82" s="937"/>
      <c r="G82" s="937"/>
      <c r="H82" s="937"/>
      <c r="I82" s="937"/>
      <c r="J82" s="937"/>
      <c r="K82" s="937"/>
      <c r="L82" s="937"/>
      <c r="M82" s="937"/>
      <c r="N82" s="937"/>
      <c r="O82" s="937"/>
      <c r="P82" s="938"/>
      <c r="Q82" s="939"/>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55"/>
      <c r="BF82" s="55"/>
      <c r="BG82" s="55"/>
      <c r="BH82" s="55"/>
      <c r="BI82" s="55"/>
      <c r="BJ82" s="55"/>
      <c r="BK82" s="55"/>
      <c r="BL82" s="55"/>
      <c r="BM82" s="55"/>
      <c r="BN82" s="55"/>
      <c r="BO82" s="55"/>
      <c r="BP82" s="55"/>
      <c r="BQ82" s="52">
        <v>76</v>
      </c>
      <c r="BR82" s="73"/>
      <c r="BS82" s="907"/>
      <c r="BT82" s="908"/>
      <c r="BU82" s="908"/>
      <c r="BV82" s="908"/>
      <c r="BW82" s="908"/>
      <c r="BX82" s="908"/>
      <c r="BY82" s="908"/>
      <c r="BZ82" s="908"/>
      <c r="CA82" s="908"/>
      <c r="CB82" s="908"/>
      <c r="CC82" s="908"/>
      <c r="CD82" s="908"/>
      <c r="CE82" s="908"/>
      <c r="CF82" s="908"/>
      <c r="CG82" s="909"/>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13"/>
      <c r="EA82" s="48"/>
    </row>
    <row r="83" spans="1:131" ht="26.25" customHeight="1" x14ac:dyDescent="0.15">
      <c r="A83" s="52">
        <v>16</v>
      </c>
      <c r="B83" s="936"/>
      <c r="C83" s="937"/>
      <c r="D83" s="937"/>
      <c r="E83" s="937"/>
      <c r="F83" s="937"/>
      <c r="G83" s="937"/>
      <c r="H83" s="937"/>
      <c r="I83" s="937"/>
      <c r="J83" s="937"/>
      <c r="K83" s="937"/>
      <c r="L83" s="937"/>
      <c r="M83" s="937"/>
      <c r="N83" s="937"/>
      <c r="O83" s="937"/>
      <c r="P83" s="938"/>
      <c r="Q83" s="939"/>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55"/>
      <c r="BF83" s="55"/>
      <c r="BG83" s="55"/>
      <c r="BH83" s="55"/>
      <c r="BI83" s="55"/>
      <c r="BJ83" s="55"/>
      <c r="BK83" s="55"/>
      <c r="BL83" s="55"/>
      <c r="BM83" s="55"/>
      <c r="BN83" s="55"/>
      <c r="BO83" s="55"/>
      <c r="BP83" s="55"/>
      <c r="BQ83" s="52">
        <v>77</v>
      </c>
      <c r="BR83" s="73"/>
      <c r="BS83" s="907"/>
      <c r="BT83" s="908"/>
      <c r="BU83" s="908"/>
      <c r="BV83" s="908"/>
      <c r="BW83" s="908"/>
      <c r="BX83" s="908"/>
      <c r="BY83" s="908"/>
      <c r="BZ83" s="908"/>
      <c r="CA83" s="908"/>
      <c r="CB83" s="908"/>
      <c r="CC83" s="908"/>
      <c r="CD83" s="908"/>
      <c r="CE83" s="908"/>
      <c r="CF83" s="908"/>
      <c r="CG83" s="909"/>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13"/>
      <c r="EA83" s="48"/>
    </row>
    <row r="84" spans="1:131" ht="26.25" customHeight="1" x14ac:dyDescent="0.15">
      <c r="A84" s="52">
        <v>17</v>
      </c>
      <c r="B84" s="936"/>
      <c r="C84" s="937"/>
      <c r="D84" s="937"/>
      <c r="E84" s="937"/>
      <c r="F84" s="937"/>
      <c r="G84" s="937"/>
      <c r="H84" s="937"/>
      <c r="I84" s="937"/>
      <c r="J84" s="937"/>
      <c r="K84" s="937"/>
      <c r="L84" s="937"/>
      <c r="M84" s="937"/>
      <c r="N84" s="937"/>
      <c r="O84" s="937"/>
      <c r="P84" s="938"/>
      <c r="Q84" s="939"/>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55"/>
      <c r="BF84" s="55"/>
      <c r="BG84" s="55"/>
      <c r="BH84" s="55"/>
      <c r="BI84" s="55"/>
      <c r="BJ84" s="55"/>
      <c r="BK84" s="55"/>
      <c r="BL84" s="55"/>
      <c r="BM84" s="55"/>
      <c r="BN84" s="55"/>
      <c r="BO84" s="55"/>
      <c r="BP84" s="55"/>
      <c r="BQ84" s="52">
        <v>78</v>
      </c>
      <c r="BR84" s="73"/>
      <c r="BS84" s="907"/>
      <c r="BT84" s="908"/>
      <c r="BU84" s="908"/>
      <c r="BV84" s="908"/>
      <c r="BW84" s="908"/>
      <c r="BX84" s="908"/>
      <c r="BY84" s="908"/>
      <c r="BZ84" s="908"/>
      <c r="CA84" s="908"/>
      <c r="CB84" s="908"/>
      <c r="CC84" s="908"/>
      <c r="CD84" s="908"/>
      <c r="CE84" s="908"/>
      <c r="CF84" s="908"/>
      <c r="CG84" s="909"/>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13"/>
      <c r="EA84" s="48"/>
    </row>
    <row r="85" spans="1:131" ht="26.25" customHeight="1" x14ac:dyDescent="0.15">
      <c r="A85" s="52">
        <v>18</v>
      </c>
      <c r="B85" s="936"/>
      <c r="C85" s="937"/>
      <c r="D85" s="937"/>
      <c r="E85" s="937"/>
      <c r="F85" s="937"/>
      <c r="G85" s="937"/>
      <c r="H85" s="937"/>
      <c r="I85" s="937"/>
      <c r="J85" s="937"/>
      <c r="K85" s="937"/>
      <c r="L85" s="937"/>
      <c r="M85" s="937"/>
      <c r="N85" s="937"/>
      <c r="O85" s="937"/>
      <c r="P85" s="938"/>
      <c r="Q85" s="939"/>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55"/>
      <c r="BF85" s="55"/>
      <c r="BG85" s="55"/>
      <c r="BH85" s="55"/>
      <c r="BI85" s="55"/>
      <c r="BJ85" s="55"/>
      <c r="BK85" s="55"/>
      <c r="BL85" s="55"/>
      <c r="BM85" s="55"/>
      <c r="BN85" s="55"/>
      <c r="BO85" s="55"/>
      <c r="BP85" s="55"/>
      <c r="BQ85" s="52">
        <v>79</v>
      </c>
      <c r="BR85" s="73"/>
      <c r="BS85" s="907"/>
      <c r="BT85" s="908"/>
      <c r="BU85" s="908"/>
      <c r="BV85" s="908"/>
      <c r="BW85" s="908"/>
      <c r="BX85" s="908"/>
      <c r="BY85" s="908"/>
      <c r="BZ85" s="908"/>
      <c r="CA85" s="908"/>
      <c r="CB85" s="908"/>
      <c r="CC85" s="908"/>
      <c r="CD85" s="908"/>
      <c r="CE85" s="908"/>
      <c r="CF85" s="908"/>
      <c r="CG85" s="909"/>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13"/>
      <c r="EA85" s="48"/>
    </row>
    <row r="86" spans="1:131" ht="26.25" customHeight="1" x14ac:dyDescent="0.15">
      <c r="A86" s="52">
        <v>19</v>
      </c>
      <c r="B86" s="936"/>
      <c r="C86" s="937"/>
      <c r="D86" s="937"/>
      <c r="E86" s="937"/>
      <c r="F86" s="937"/>
      <c r="G86" s="937"/>
      <c r="H86" s="937"/>
      <c r="I86" s="937"/>
      <c r="J86" s="937"/>
      <c r="K86" s="937"/>
      <c r="L86" s="937"/>
      <c r="M86" s="937"/>
      <c r="N86" s="937"/>
      <c r="O86" s="937"/>
      <c r="P86" s="938"/>
      <c r="Q86" s="939"/>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55"/>
      <c r="BF86" s="55"/>
      <c r="BG86" s="55"/>
      <c r="BH86" s="55"/>
      <c r="BI86" s="55"/>
      <c r="BJ86" s="55"/>
      <c r="BK86" s="55"/>
      <c r="BL86" s="55"/>
      <c r="BM86" s="55"/>
      <c r="BN86" s="55"/>
      <c r="BO86" s="55"/>
      <c r="BP86" s="55"/>
      <c r="BQ86" s="52">
        <v>80</v>
      </c>
      <c r="BR86" s="73"/>
      <c r="BS86" s="907"/>
      <c r="BT86" s="908"/>
      <c r="BU86" s="908"/>
      <c r="BV86" s="908"/>
      <c r="BW86" s="908"/>
      <c r="BX86" s="908"/>
      <c r="BY86" s="908"/>
      <c r="BZ86" s="908"/>
      <c r="CA86" s="908"/>
      <c r="CB86" s="908"/>
      <c r="CC86" s="908"/>
      <c r="CD86" s="908"/>
      <c r="CE86" s="908"/>
      <c r="CF86" s="908"/>
      <c r="CG86" s="909"/>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13"/>
      <c r="EA86" s="48"/>
    </row>
    <row r="87" spans="1:131" ht="26.25" customHeight="1" x14ac:dyDescent="0.15">
      <c r="A87" s="57">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55"/>
      <c r="BF87" s="55"/>
      <c r="BG87" s="55"/>
      <c r="BH87" s="55"/>
      <c r="BI87" s="55"/>
      <c r="BJ87" s="55"/>
      <c r="BK87" s="55"/>
      <c r="BL87" s="55"/>
      <c r="BM87" s="55"/>
      <c r="BN87" s="55"/>
      <c r="BO87" s="55"/>
      <c r="BP87" s="55"/>
      <c r="BQ87" s="52">
        <v>81</v>
      </c>
      <c r="BR87" s="73"/>
      <c r="BS87" s="907"/>
      <c r="BT87" s="908"/>
      <c r="BU87" s="908"/>
      <c r="BV87" s="908"/>
      <c r="BW87" s="908"/>
      <c r="BX87" s="908"/>
      <c r="BY87" s="908"/>
      <c r="BZ87" s="908"/>
      <c r="CA87" s="908"/>
      <c r="CB87" s="908"/>
      <c r="CC87" s="908"/>
      <c r="CD87" s="908"/>
      <c r="CE87" s="908"/>
      <c r="CF87" s="908"/>
      <c r="CG87" s="909"/>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13"/>
      <c r="EA87" s="48"/>
    </row>
    <row r="88" spans="1:131" ht="26.25" customHeight="1" x14ac:dyDescent="0.15">
      <c r="A88" s="53" t="s">
        <v>246</v>
      </c>
      <c r="B88" s="914" t="s">
        <v>183</v>
      </c>
      <c r="C88" s="915"/>
      <c r="D88" s="915"/>
      <c r="E88" s="915"/>
      <c r="F88" s="915"/>
      <c r="G88" s="915"/>
      <c r="H88" s="915"/>
      <c r="I88" s="915"/>
      <c r="J88" s="915"/>
      <c r="K88" s="915"/>
      <c r="L88" s="915"/>
      <c r="M88" s="915"/>
      <c r="N88" s="915"/>
      <c r="O88" s="915"/>
      <c r="P88" s="916"/>
      <c r="Q88" s="924"/>
      <c r="R88" s="925"/>
      <c r="S88" s="925"/>
      <c r="T88" s="925"/>
      <c r="U88" s="925"/>
      <c r="V88" s="925"/>
      <c r="W88" s="925"/>
      <c r="X88" s="925"/>
      <c r="Y88" s="925"/>
      <c r="Z88" s="925"/>
      <c r="AA88" s="925"/>
      <c r="AB88" s="925"/>
      <c r="AC88" s="925"/>
      <c r="AD88" s="925"/>
      <c r="AE88" s="925"/>
      <c r="AF88" s="926">
        <v>96</v>
      </c>
      <c r="AG88" s="926"/>
      <c r="AH88" s="926"/>
      <c r="AI88" s="926"/>
      <c r="AJ88" s="926"/>
      <c r="AK88" s="925"/>
      <c r="AL88" s="925"/>
      <c r="AM88" s="925"/>
      <c r="AN88" s="925"/>
      <c r="AO88" s="925"/>
      <c r="AP88" s="926">
        <v>596</v>
      </c>
      <c r="AQ88" s="926"/>
      <c r="AR88" s="926"/>
      <c r="AS88" s="926"/>
      <c r="AT88" s="926"/>
      <c r="AU88" s="926">
        <v>0</v>
      </c>
      <c r="AV88" s="926"/>
      <c r="AW88" s="926"/>
      <c r="AX88" s="926"/>
      <c r="AY88" s="926"/>
      <c r="AZ88" s="927"/>
      <c r="BA88" s="927"/>
      <c r="BB88" s="927"/>
      <c r="BC88" s="927"/>
      <c r="BD88" s="928"/>
      <c r="BE88" s="55"/>
      <c r="BF88" s="55"/>
      <c r="BG88" s="55"/>
      <c r="BH88" s="55"/>
      <c r="BI88" s="55"/>
      <c r="BJ88" s="55"/>
      <c r="BK88" s="55"/>
      <c r="BL88" s="55"/>
      <c r="BM88" s="55"/>
      <c r="BN88" s="55"/>
      <c r="BO88" s="55"/>
      <c r="BP88" s="55"/>
      <c r="BQ88" s="52">
        <v>82</v>
      </c>
      <c r="BR88" s="73"/>
      <c r="BS88" s="907"/>
      <c r="BT88" s="908"/>
      <c r="BU88" s="908"/>
      <c r="BV88" s="908"/>
      <c r="BW88" s="908"/>
      <c r="BX88" s="908"/>
      <c r="BY88" s="908"/>
      <c r="BZ88" s="908"/>
      <c r="CA88" s="908"/>
      <c r="CB88" s="908"/>
      <c r="CC88" s="908"/>
      <c r="CD88" s="908"/>
      <c r="CE88" s="908"/>
      <c r="CF88" s="908"/>
      <c r="CG88" s="909"/>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1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07"/>
      <c r="BT89" s="908"/>
      <c r="BU89" s="908"/>
      <c r="BV89" s="908"/>
      <c r="BW89" s="908"/>
      <c r="BX89" s="908"/>
      <c r="BY89" s="908"/>
      <c r="BZ89" s="908"/>
      <c r="CA89" s="908"/>
      <c r="CB89" s="908"/>
      <c r="CC89" s="908"/>
      <c r="CD89" s="908"/>
      <c r="CE89" s="908"/>
      <c r="CF89" s="908"/>
      <c r="CG89" s="909"/>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1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07"/>
      <c r="BT90" s="908"/>
      <c r="BU90" s="908"/>
      <c r="BV90" s="908"/>
      <c r="BW90" s="908"/>
      <c r="BX90" s="908"/>
      <c r="BY90" s="908"/>
      <c r="BZ90" s="908"/>
      <c r="CA90" s="908"/>
      <c r="CB90" s="908"/>
      <c r="CC90" s="908"/>
      <c r="CD90" s="908"/>
      <c r="CE90" s="908"/>
      <c r="CF90" s="908"/>
      <c r="CG90" s="909"/>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1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07"/>
      <c r="BT91" s="908"/>
      <c r="BU91" s="908"/>
      <c r="BV91" s="908"/>
      <c r="BW91" s="908"/>
      <c r="BX91" s="908"/>
      <c r="BY91" s="908"/>
      <c r="BZ91" s="908"/>
      <c r="CA91" s="908"/>
      <c r="CB91" s="908"/>
      <c r="CC91" s="908"/>
      <c r="CD91" s="908"/>
      <c r="CE91" s="908"/>
      <c r="CF91" s="908"/>
      <c r="CG91" s="909"/>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1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07"/>
      <c r="BT92" s="908"/>
      <c r="BU92" s="908"/>
      <c r="BV92" s="908"/>
      <c r="BW92" s="908"/>
      <c r="BX92" s="908"/>
      <c r="BY92" s="908"/>
      <c r="BZ92" s="908"/>
      <c r="CA92" s="908"/>
      <c r="CB92" s="908"/>
      <c r="CC92" s="908"/>
      <c r="CD92" s="908"/>
      <c r="CE92" s="908"/>
      <c r="CF92" s="908"/>
      <c r="CG92" s="909"/>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1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07"/>
      <c r="BT93" s="908"/>
      <c r="BU93" s="908"/>
      <c r="BV93" s="908"/>
      <c r="BW93" s="908"/>
      <c r="BX93" s="908"/>
      <c r="BY93" s="908"/>
      <c r="BZ93" s="908"/>
      <c r="CA93" s="908"/>
      <c r="CB93" s="908"/>
      <c r="CC93" s="908"/>
      <c r="CD93" s="908"/>
      <c r="CE93" s="908"/>
      <c r="CF93" s="908"/>
      <c r="CG93" s="909"/>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1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07"/>
      <c r="BT94" s="908"/>
      <c r="BU94" s="908"/>
      <c r="BV94" s="908"/>
      <c r="BW94" s="908"/>
      <c r="BX94" s="908"/>
      <c r="BY94" s="908"/>
      <c r="BZ94" s="908"/>
      <c r="CA94" s="908"/>
      <c r="CB94" s="908"/>
      <c r="CC94" s="908"/>
      <c r="CD94" s="908"/>
      <c r="CE94" s="908"/>
      <c r="CF94" s="908"/>
      <c r="CG94" s="909"/>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1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07"/>
      <c r="BT95" s="908"/>
      <c r="BU95" s="908"/>
      <c r="BV95" s="908"/>
      <c r="BW95" s="908"/>
      <c r="BX95" s="908"/>
      <c r="BY95" s="908"/>
      <c r="BZ95" s="908"/>
      <c r="CA95" s="908"/>
      <c r="CB95" s="908"/>
      <c r="CC95" s="908"/>
      <c r="CD95" s="908"/>
      <c r="CE95" s="908"/>
      <c r="CF95" s="908"/>
      <c r="CG95" s="909"/>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1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07"/>
      <c r="BT96" s="908"/>
      <c r="BU96" s="908"/>
      <c r="BV96" s="908"/>
      <c r="BW96" s="908"/>
      <c r="BX96" s="908"/>
      <c r="BY96" s="908"/>
      <c r="BZ96" s="908"/>
      <c r="CA96" s="908"/>
      <c r="CB96" s="908"/>
      <c r="CC96" s="908"/>
      <c r="CD96" s="908"/>
      <c r="CE96" s="908"/>
      <c r="CF96" s="908"/>
      <c r="CG96" s="909"/>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1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07"/>
      <c r="BT97" s="908"/>
      <c r="BU97" s="908"/>
      <c r="BV97" s="908"/>
      <c r="BW97" s="908"/>
      <c r="BX97" s="908"/>
      <c r="BY97" s="908"/>
      <c r="BZ97" s="908"/>
      <c r="CA97" s="908"/>
      <c r="CB97" s="908"/>
      <c r="CC97" s="908"/>
      <c r="CD97" s="908"/>
      <c r="CE97" s="908"/>
      <c r="CF97" s="908"/>
      <c r="CG97" s="909"/>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1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07"/>
      <c r="BT98" s="908"/>
      <c r="BU98" s="908"/>
      <c r="BV98" s="908"/>
      <c r="BW98" s="908"/>
      <c r="BX98" s="908"/>
      <c r="BY98" s="908"/>
      <c r="BZ98" s="908"/>
      <c r="CA98" s="908"/>
      <c r="CB98" s="908"/>
      <c r="CC98" s="908"/>
      <c r="CD98" s="908"/>
      <c r="CE98" s="908"/>
      <c r="CF98" s="908"/>
      <c r="CG98" s="909"/>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1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07"/>
      <c r="BT99" s="908"/>
      <c r="BU99" s="908"/>
      <c r="BV99" s="908"/>
      <c r="BW99" s="908"/>
      <c r="BX99" s="908"/>
      <c r="BY99" s="908"/>
      <c r="BZ99" s="908"/>
      <c r="CA99" s="908"/>
      <c r="CB99" s="908"/>
      <c r="CC99" s="908"/>
      <c r="CD99" s="908"/>
      <c r="CE99" s="908"/>
      <c r="CF99" s="908"/>
      <c r="CG99" s="909"/>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1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07"/>
      <c r="BT100" s="908"/>
      <c r="BU100" s="908"/>
      <c r="BV100" s="908"/>
      <c r="BW100" s="908"/>
      <c r="BX100" s="908"/>
      <c r="BY100" s="908"/>
      <c r="BZ100" s="908"/>
      <c r="CA100" s="908"/>
      <c r="CB100" s="908"/>
      <c r="CC100" s="908"/>
      <c r="CD100" s="908"/>
      <c r="CE100" s="908"/>
      <c r="CF100" s="908"/>
      <c r="CG100" s="909"/>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1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07"/>
      <c r="BT101" s="908"/>
      <c r="BU101" s="908"/>
      <c r="BV101" s="908"/>
      <c r="BW101" s="908"/>
      <c r="BX101" s="908"/>
      <c r="BY101" s="908"/>
      <c r="BZ101" s="908"/>
      <c r="CA101" s="908"/>
      <c r="CB101" s="908"/>
      <c r="CC101" s="908"/>
      <c r="CD101" s="908"/>
      <c r="CE101" s="908"/>
      <c r="CF101" s="908"/>
      <c r="CG101" s="909"/>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1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914" t="s">
        <v>447</v>
      </c>
      <c r="BS102" s="915"/>
      <c r="BT102" s="915"/>
      <c r="BU102" s="915"/>
      <c r="BV102" s="915"/>
      <c r="BW102" s="915"/>
      <c r="BX102" s="915"/>
      <c r="BY102" s="915"/>
      <c r="BZ102" s="915"/>
      <c r="CA102" s="915"/>
      <c r="CB102" s="915"/>
      <c r="CC102" s="915"/>
      <c r="CD102" s="915"/>
      <c r="CE102" s="915"/>
      <c r="CF102" s="915"/>
      <c r="CG102" s="916"/>
      <c r="CH102" s="917"/>
      <c r="CI102" s="918"/>
      <c r="CJ102" s="918"/>
      <c r="CK102" s="918"/>
      <c r="CL102" s="919"/>
      <c r="CM102" s="917"/>
      <c r="CN102" s="918"/>
      <c r="CO102" s="918"/>
      <c r="CP102" s="918"/>
      <c r="CQ102" s="919"/>
      <c r="CR102" s="920">
        <v>10</v>
      </c>
      <c r="CS102" s="921"/>
      <c r="CT102" s="921"/>
      <c r="CU102" s="921"/>
      <c r="CV102" s="922"/>
      <c r="CW102" s="920" t="s">
        <v>199</v>
      </c>
      <c r="CX102" s="921"/>
      <c r="CY102" s="921"/>
      <c r="CZ102" s="921"/>
      <c r="DA102" s="922"/>
      <c r="DB102" s="920" t="s">
        <v>199</v>
      </c>
      <c r="DC102" s="921"/>
      <c r="DD102" s="921"/>
      <c r="DE102" s="921"/>
      <c r="DF102" s="922"/>
      <c r="DG102" s="920" t="s">
        <v>199</v>
      </c>
      <c r="DH102" s="921"/>
      <c r="DI102" s="921"/>
      <c r="DJ102" s="921"/>
      <c r="DK102" s="922"/>
      <c r="DL102" s="920" t="s">
        <v>199</v>
      </c>
      <c r="DM102" s="921"/>
      <c r="DN102" s="921"/>
      <c r="DO102" s="921"/>
      <c r="DP102" s="922"/>
      <c r="DQ102" s="920" t="s">
        <v>199</v>
      </c>
      <c r="DR102" s="921"/>
      <c r="DS102" s="921"/>
      <c r="DT102" s="921"/>
      <c r="DU102" s="922"/>
      <c r="DV102" s="914"/>
      <c r="DW102" s="915"/>
      <c r="DX102" s="915"/>
      <c r="DY102" s="915"/>
      <c r="DZ102" s="92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2" t="s">
        <v>463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5" t="s">
        <v>464</v>
      </c>
      <c r="BR104" s="735"/>
      <c r="BS104" s="735"/>
      <c r="BT104" s="735"/>
      <c r="BU104" s="735"/>
      <c r="BV104" s="735"/>
      <c r="BW104" s="735"/>
      <c r="BX104" s="735"/>
      <c r="BY104" s="735"/>
      <c r="BZ104" s="735"/>
      <c r="CA104" s="735"/>
      <c r="CB104" s="735"/>
      <c r="CC104" s="735"/>
      <c r="CD104" s="735"/>
      <c r="CE104" s="735"/>
      <c r="CF104" s="735"/>
      <c r="CG104" s="735"/>
      <c r="CH104" s="735"/>
      <c r="CI104" s="735"/>
      <c r="CJ104" s="735"/>
      <c r="CK104" s="735"/>
      <c r="CL104" s="735"/>
      <c r="CM104" s="735"/>
      <c r="CN104" s="735"/>
      <c r="CO104" s="735"/>
      <c r="CP104" s="735"/>
      <c r="CQ104" s="735"/>
      <c r="CR104" s="735"/>
      <c r="CS104" s="735"/>
      <c r="CT104" s="735"/>
      <c r="CU104" s="735"/>
      <c r="CV104" s="735"/>
      <c r="CW104" s="735"/>
      <c r="CX104" s="735"/>
      <c r="CY104" s="735"/>
      <c r="CZ104" s="735"/>
      <c r="DA104" s="735"/>
      <c r="DB104" s="735"/>
      <c r="DC104" s="735"/>
      <c r="DD104" s="735"/>
      <c r="DE104" s="735"/>
      <c r="DF104" s="735"/>
      <c r="DG104" s="735"/>
      <c r="DH104" s="735"/>
      <c r="DI104" s="735"/>
      <c r="DJ104" s="735"/>
      <c r="DK104" s="735"/>
      <c r="DL104" s="735"/>
      <c r="DM104" s="735"/>
      <c r="DN104" s="735"/>
      <c r="DO104" s="735"/>
      <c r="DP104" s="735"/>
      <c r="DQ104" s="735"/>
      <c r="DR104" s="735"/>
      <c r="DS104" s="735"/>
      <c r="DT104" s="735"/>
      <c r="DU104" s="735"/>
      <c r="DV104" s="735"/>
      <c r="DW104" s="735"/>
      <c r="DX104" s="735"/>
      <c r="DY104" s="735"/>
      <c r="DZ104" s="73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03" t="s">
        <v>466</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201</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48" customFormat="1" ht="26.25" customHeight="1" x14ac:dyDescent="0.15">
      <c r="A109" s="874" t="s">
        <v>467</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7" t="s">
        <v>468</v>
      </c>
      <c r="AB109" s="875"/>
      <c r="AC109" s="875"/>
      <c r="AD109" s="875"/>
      <c r="AE109" s="876"/>
      <c r="AF109" s="877" t="s">
        <v>469</v>
      </c>
      <c r="AG109" s="875"/>
      <c r="AH109" s="875"/>
      <c r="AI109" s="875"/>
      <c r="AJ109" s="876"/>
      <c r="AK109" s="877" t="s">
        <v>387</v>
      </c>
      <c r="AL109" s="875"/>
      <c r="AM109" s="875"/>
      <c r="AN109" s="875"/>
      <c r="AO109" s="876"/>
      <c r="AP109" s="877" t="s">
        <v>470</v>
      </c>
      <c r="AQ109" s="875"/>
      <c r="AR109" s="875"/>
      <c r="AS109" s="875"/>
      <c r="AT109" s="878"/>
      <c r="AU109" s="874" t="s">
        <v>467</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7" t="s">
        <v>468</v>
      </c>
      <c r="BR109" s="875"/>
      <c r="BS109" s="875"/>
      <c r="BT109" s="875"/>
      <c r="BU109" s="876"/>
      <c r="BV109" s="877" t="s">
        <v>469</v>
      </c>
      <c r="BW109" s="875"/>
      <c r="BX109" s="875"/>
      <c r="BY109" s="875"/>
      <c r="BZ109" s="876"/>
      <c r="CA109" s="877" t="s">
        <v>387</v>
      </c>
      <c r="CB109" s="875"/>
      <c r="CC109" s="875"/>
      <c r="CD109" s="875"/>
      <c r="CE109" s="876"/>
      <c r="CF109" s="906" t="s">
        <v>470</v>
      </c>
      <c r="CG109" s="906"/>
      <c r="CH109" s="906"/>
      <c r="CI109" s="906"/>
      <c r="CJ109" s="906"/>
      <c r="CK109" s="877" t="s">
        <v>99</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7" t="s">
        <v>468</v>
      </c>
      <c r="DH109" s="875"/>
      <c r="DI109" s="875"/>
      <c r="DJ109" s="875"/>
      <c r="DK109" s="876"/>
      <c r="DL109" s="877" t="s">
        <v>469</v>
      </c>
      <c r="DM109" s="875"/>
      <c r="DN109" s="875"/>
      <c r="DO109" s="875"/>
      <c r="DP109" s="876"/>
      <c r="DQ109" s="877" t="s">
        <v>387</v>
      </c>
      <c r="DR109" s="875"/>
      <c r="DS109" s="875"/>
      <c r="DT109" s="875"/>
      <c r="DU109" s="876"/>
      <c r="DV109" s="877" t="s">
        <v>470</v>
      </c>
      <c r="DW109" s="875"/>
      <c r="DX109" s="875"/>
      <c r="DY109" s="875"/>
      <c r="DZ109" s="878"/>
    </row>
    <row r="110" spans="1:131" s="48" customFormat="1" ht="26.25" customHeight="1" x14ac:dyDescent="0.15">
      <c r="A110" s="785" t="s">
        <v>325</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78">
        <v>415047</v>
      </c>
      <c r="AB110" s="779"/>
      <c r="AC110" s="779"/>
      <c r="AD110" s="779"/>
      <c r="AE110" s="780"/>
      <c r="AF110" s="781">
        <v>390115</v>
      </c>
      <c r="AG110" s="779"/>
      <c r="AH110" s="779"/>
      <c r="AI110" s="779"/>
      <c r="AJ110" s="780"/>
      <c r="AK110" s="781">
        <v>411175</v>
      </c>
      <c r="AL110" s="779"/>
      <c r="AM110" s="779"/>
      <c r="AN110" s="779"/>
      <c r="AO110" s="780"/>
      <c r="AP110" s="879">
        <v>18.399999999999999</v>
      </c>
      <c r="AQ110" s="880"/>
      <c r="AR110" s="880"/>
      <c r="AS110" s="880"/>
      <c r="AT110" s="881"/>
      <c r="AU110" s="882" t="s">
        <v>121</v>
      </c>
      <c r="AV110" s="883"/>
      <c r="AW110" s="883"/>
      <c r="AX110" s="883"/>
      <c r="AY110" s="883"/>
      <c r="AZ110" s="838" t="s">
        <v>471</v>
      </c>
      <c r="BA110" s="786"/>
      <c r="BB110" s="786"/>
      <c r="BC110" s="786"/>
      <c r="BD110" s="786"/>
      <c r="BE110" s="786"/>
      <c r="BF110" s="786"/>
      <c r="BG110" s="786"/>
      <c r="BH110" s="786"/>
      <c r="BI110" s="786"/>
      <c r="BJ110" s="786"/>
      <c r="BK110" s="786"/>
      <c r="BL110" s="786"/>
      <c r="BM110" s="786"/>
      <c r="BN110" s="786"/>
      <c r="BO110" s="786"/>
      <c r="BP110" s="787"/>
      <c r="BQ110" s="839">
        <v>3763841</v>
      </c>
      <c r="BR110" s="840"/>
      <c r="BS110" s="840"/>
      <c r="BT110" s="840"/>
      <c r="BU110" s="840"/>
      <c r="BV110" s="840">
        <v>3630873</v>
      </c>
      <c r="BW110" s="840"/>
      <c r="BX110" s="840"/>
      <c r="BY110" s="840"/>
      <c r="BZ110" s="840"/>
      <c r="CA110" s="840">
        <v>3705964</v>
      </c>
      <c r="CB110" s="840"/>
      <c r="CC110" s="840"/>
      <c r="CD110" s="840"/>
      <c r="CE110" s="840"/>
      <c r="CF110" s="864">
        <v>166.1</v>
      </c>
      <c r="CG110" s="865"/>
      <c r="CH110" s="865"/>
      <c r="CI110" s="865"/>
      <c r="CJ110" s="865"/>
      <c r="CK110" s="888" t="s">
        <v>384</v>
      </c>
      <c r="CL110" s="729"/>
      <c r="CM110" s="838" t="s">
        <v>59</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839" t="s">
        <v>199</v>
      </c>
      <c r="DH110" s="840"/>
      <c r="DI110" s="840"/>
      <c r="DJ110" s="840"/>
      <c r="DK110" s="840"/>
      <c r="DL110" s="840" t="s">
        <v>199</v>
      </c>
      <c r="DM110" s="840"/>
      <c r="DN110" s="840"/>
      <c r="DO110" s="840"/>
      <c r="DP110" s="840"/>
      <c r="DQ110" s="840" t="s">
        <v>199</v>
      </c>
      <c r="DR110" s="840"/>
      <c r="DS110" s="840"/>
      <c r="DT110" s="840"/>
      <c r="DU110" s="840"/>
      <c r="DV110" s="841" t="s">
        <v>199</v>
      </c>
      <c r="DW110" s="841"/>
      <c r="DX110" s="841"/>
      <c r="DY110" s="841"/>
      <c r="DZ110" s="842"/>
    </row>
    <row r="111" spans="1:131" s="48" customFormat="1" ht="26.25" customHeight="1" x14ac:dyDescent="0.15">
      <c r="A111" s="734" t="s">
        <v>451</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901"/>
      <c r="AA111" s="739" t="s">
        <v>199</v>
      </c>
      <c r="AB111" s="740"/>
      <c r="AC111" s="740"/>
      <c r="AD111" s="740"/>
      <c r="AE111" s="741"/>
      <c r="AF111" s="742" t="s">
        <v>199</v>
      </c>
      <c r="AG111" s="740"/>
      <c r="AH111" s="740"/>
      <c r="AI111" s="740"/>
      <c r="AJ111" s="741"/>
      <c r="AK111" s="742" t="s">
        <v>199</v>
      </c>
      <c r="AL111" s="740"/>
      <c r="AM111" s="740"/>
      <c r="AN111" s="740"/>
      <c r="AO111" s="741"/>
      <c r="AP111" s="811" t="s">
        <v>199</v>
      </c>
      <c r="AQ111" s="812"/>
      <c r="AR111" s="812"/>
      <c r="AS111" s="812"/>
      <c r="AT111" s="813"/>
      <c r="AU111" s="884"/>
      <c r="AV111" s="885"/>
      <c r="AW111" s="885"/>
      <c r="AX111" s="885"/>
      <c r="AY111" s="885"/>
      <c r="AZ111" s="810" t="s">
        <v>472</v>
      </c>
      <c r="BA111" s="747"/>
      <c r="BB111" s="747"/>
      <c r="BC111" s="747"/>
      <c r="BD111" s="747"/>
      <c r="BE111" s="747"/>
      <c r="BF111" s="747"/>
      <c r="BG111" s="747"/>
      <c r="BH111" s="747"/>
      <c r="BI111" s="747"/>
      <c r="BJ111" s="747"/>
      <c r="BK111" s="747"/>
      <c r="BL111" s="747"/>
      <c r="BM111" s="747"/>
      <c r="BN111" s="747"/>
      <c r="BO111" s="747"/>
      <c r="BP111" s="748"/>
      <c r="BQ111" s="814" t="s">
        <v>199</v>
      </c>
      <c r="BR111" s="815"/>
      <c r="BS111" s="815"/>
      <c r="BT111" s="815"/>
      <c r="BU111" s="815"/>
      <c r="BV111" s="815" t="s">
        <v>199</v>
      </c>
      <c r="BW111" s="815"/>
      <c r="BX111" s="815"/>
      <c r="BY111" s="815"/>
      <c r="BZ111" s="815"/>
      <c r="CA111" s="815" t="s">
        <v>199</v>
      </c>
      <c r="CB111" s="815"/>
      <c r="CC111" s="815"/>
      <c r="CD111" s="815"/>
      <c r="CE111" s="815"/>
      <c r="CF111" s="872" t="s">
        <v>199</v>
      </c>
      <c r="CG111" s="873"/>
      <c r="CH111" s="873"/>
      <c r="CI111" s="873"/>
      <c r="CJ111" s="873"/>
      <c r="CK111" s="889"/>
      <c r="CL111" s="731"/>
      <c r="CM111" s="810" t="s">
        <v>135</v>
      </c>
      <c r="CN111" s="747"/>
      <c r="CO111" s="747"/>
      <c r="CP111" s="747"/>
      <c r="CQ111" s="747"/>
      <c r="CR111" s="747"/>
      <c r="CS111" s="747"/>
      <c r="CT111" s="747"/>
      <c r="CU111" s="747"/>
      <c r="CV111" s="747"/>
      <c r="CW111" s="747"/>
      <c r="CX111" s="747"/>
      <c r="CY111" s="747"/>
      <c r="CZ111" s="747"/>
      <c r="DA111" s="747"/>
      <c r="DB111" s="747"/>
      <c r="DC111" s="747"/>
      <c r="DD111" s="747"/>
      <c r="DE111" s="747"/>
      <c r="DF111" s="748"/>
      <c r="DG111" s="814" t="s">
        <v>199</v>
      </c>
      <c r="DH111" s="815"/>
      <c r="DI111" s="815"/>
      <c r="DJ111" s="815"/>
      <c r="DK111" s="815"/>
      <c r="DL111" s="815" t="s">
        <v>199</v>
      </c>
      <c r="DM111" s="815"/>
      <c r="DN111" s="815"/>
      <c r="DO111" s="815"/>
      <c r="DP111" s="815"/>
      <c r="DQ111" s="815" t="s">
        <v>199</v>
      </c>
      <c r="DR111" s="815"/>
      <c r="DS111" s="815"/>
      <c r="DT111" s="815"/>
      <c r="DU111" s="815"/>
      <c r="DV111" s="816" t="s">
        <v>199</v>
      </c>
      <c r="DW111" s="816"/>
      <c r="DX111" s="816"/>
      <c r="DY111" s="816"/>
      <c r="DZ111" s="817"/>
    </row>
    <row r="112" spans="1:131" s="48" customFormat="1" ht="26.25" customHeight="1" x14ac:dyDescent="0.15">
      <c r="A112" s="718" t="s">
        <v>156</v>
      </c>
      <c r="B112" s="719"/>
      <c r="C112" s="747" t="s">
        <v>473</v>
      </c>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8"/>
      <c r="AA112" s="739" t="s">
        <v>199</v>
      </c>
      <c r="AB112" s="740"/>
      <c r="AC112" s="740"/>
      <c r="AD112" s="740"/>
      <c r="AE112" s="741"/>
      <c r="AF112" s="742" t="s">
        <v>199</v>
      </c>
      <c r="AG112" s="740"/>
      <c r="AH112" s="740"/>
      <c r="AI112" s="740"/>
      <c r="AJ112" s="741"/>
      <c r="AK112" s="742" t="s">
        <v>199</v>
      </c>
      <c r="AL112" s="740"/>
      <c r="AM112" s="740"/>
      <c r="AN112" s="740"/>
      <c r="AO112" s="741"/>
      <c r="AP112" s="811" t="s">
        <v>199</v>
      </c>
      <c r="AQ112" s="812"/>
      <c r="AR112" s="812"/>
      <c r="AS112" s="812"/>
      <c r="AT112" s="813"/>
      <c r="AU112" s="884"/>
      <c r="AV112" s="885"/>
      <c r="AW112" s="885"/>
      <c r="AX112" s="885"/>
      <c r="AY112" s="885"/>
      <c r="AZ112" s="810" t="s">
        <v>264</v>
      </c>
      <c r="BA112" s="747"/>
      <c r="BB112" s="747"/>
      <c r="BC112" s="747"/>
      <c r="BD112" s="747"/>
      <c r="BE112" s="747"/>
      <c r="BF112" s="747"/>
      <c r="BG112" s="747"/>
      <c r="BH112" s="747"/>
      <c r="BI112" s="747"/>
      <c r="BJ112" s="747"/>
      <c r="BK112" s="747"/>
      <c r="BL112" s="747"/>
      <c r="BM112" s="747"/>
      <c r="BN112" s="747"/>
      <c r="BO112" s="747"/>
      <c r="BP112" s="748"/>
      <c r="BQ112" s="814">
        <v>356057</v>
      </c>
      <c r="BR112" s="815"/>
      <c r="BS112" s="815"/>
      <c r="BT112" s="815"/>
      <c r="BU112" s="815"/>
      <c r="BV112" s="815">
        <v>309207</v>
      </c>
      <c r="BW112" s="815"/>
      <c r="BX112" s="815"/>
      <c r="BY112" s="815"/>
      <c r="BZ112" s="815"/>
      <c r="CA112" s="815">
        <v>294971</v>
      </c>
      <c r="CB112" s="815"/>
      <c r="CC112" s="815"/>
      <c r="CD112" s="815"/>
      <c r="CE112" s="815"/>
      <c r="CF112" s="872">
        <v>13.2</v>
      </c>
      <c r="CG112" s="873"/>
      <c r="CH112" s="873"/>
      <c r="CI112" s="873"/>
      <c r="CJ112" s="873"/>
      <c r="CK112" s="889"/>
      <c r="CL112" s="731"/>
      <c r="CM112" s="810" t="s">
        <v>395</v>
      </c>
      <c r="CN112" s="747"/>
      <c r="CO112" s="747"/>
      <c r="CP112" s="747"/>
      <c r="CQ112" s="747"/>
      <c r="CR112" s="747"/>
      <c r="CS112" s="747"/>
      <c r="CT112" s="747"/>
      <c r="CU112" s="747"/>
      <c r="CV112" s="747"/>
      <c r="CW112" s="747"/>
      <c r="CX112" s="747"/>
      <c r="CY112" s="747"/>
      <c r="CZ112" s="747"/>
      <c r="DA112" s="747"/>
      <c r="DB112" s="747"/>
      <c r="DC112" s="747"/>
      <c r="DD112" s="747"/>
      <c r="DE112" s="747"/>
      <c r="DF112" s="748"/>
      <c r="DG112" s="814" t="s">
        <v>199</v>
      </c>
      <c r="DH112" s="815"/>
      <c r="DI112" s="815"/>
      <c r="DJ112" s="815"/>
      <c r="DK112" s="815"/>
      <c r="DL112" s="815" t="s">
        <v>199</v>
      </c>
      <c r="DM112" s="815"/>
      <c r="DN112" s="815"/>
      <c r="DO112" s="815"/>
      <c r="DP112" s="815"/>
      <c r="DQ112" s="815" t="s">
        <v>199</v>
      </c>
      <c r="DR112" s="815"/>
      <c r="DS112" s="815"/>
      <c r="DT112" s="815"/>
      <c r="DU112" s="815"/>
      <c r="DV112" s="816" t="s">
        <v>199</v>
      </c>
      <c r="DW112" s="816"/>
      <c r="DX112" s="816"/>
      <c r="DY112" s="816"/>
      <c r="DZ112" s="817"/>
    </row>
    <row r="113" spans="1:130" s="48" customFormat="1" ht="26.25" customHeight="1" x14ac:dyDescent="0.15">
      <c r="A113" s="720"/>
      <c r="B113" s="721"/>
      <c r="C113" s="747" t="s">
        <v>475</v>
      </c>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8"/>
      <c r="AA113" s="739">
        <v>76681</v>
      </c>
      <c r="AB113" s="740"/>
      <c r="AC113" s="740"/>
      <c r="AD113" s="740"/>
      <c r="AE113" s="741"/>
      <c r="AF113" s="742">
        <v>73035</v>
      </c>
      <c r="AG113" s="740"/>
      <c r="AH113" s="740"/>
      <c r="AI113" s="740"/>
      <c r="AJ113" s="741"/>
      <c r="AK113" s="742">
        <v>72147</v>
      </c>
      <c r="AL113" s="740"/>
      <c r="AM113" s="740"/>
      <c r="AN113" s="740"/>
      <c r="AO113" s="741"/>
      <c r="AP113" s="811">
        <v>3.2</v>
      </c>
      <c r="AQ113" s="812"/>
      <c r="AR113" s="812"/>
      <c r="AS113" s="812"/>
      <c r="AT113" s="813"/>
      <c r="AU113" s="884"/>
      <c r="AV113" s="885"/>
      <c r="AW113" s="885"/>
      <c r="AX113" s="885"/>
      <c r="AY113" s="885"/>
      <c r="AZ113" s="810" t="s">
        <v>204</v>
      </c>
      <c r="BA113" s="747"/>
      <c r="BB113" s="747"/>
      <c r="BC113" s="747"/>
      <c r="BD113" s="747"/>
      <c r="BE113" s="747"/>
      <c r="BF113" s="747"/>
      <c r="BG113" s="747"/>
      <c r="BH113" s="747"/>
      <c r="BI113" s="747"/>
      <c r="BJ113" s="747"/>
      <c r="BK113" s="747"/>
      <c r="BL113" s="747"/>
      <c r="BM113" s="747"/>
      <c r="BN113" s="747"/>
      <c r="BO113" s="747"/>
      <c r="BP113" s="748"/>
      <c r="BQ113" s="814" t="s">
        <v>199</v>
      </c>
      <c r="BR113" s="815"/>
      <c r="BS113" s="815"/>
      <c r="BT113" s="815"/>
      <c r="BU113" s="815"/>
      <c r="BV113" s="815" t="s">
        <v>199</v>
      </c>
      <c r="BW113" s="815"/>
      <c r="BX113" s="815"/>
      <c r="BY113" s="815"/>
      <c r="BZ113" s="815"/>
      <c r="CA113" s="815" t="s">
        <v>199</v>
      </c>
      <c r="CB113" s="815"/>
      <c r="CC113" s="815"/>
      <c r="CD113" s="815"/>
      <c r="CE113" s="815"/>
      <c r="CF113" s="872" t="s">
        <v>199</v>
      </c>
      <c r="CG113" s="873"/>
      <c r="CH113" s="873"/>
      <c r="CI113" s="873"/>
      <c r="CJ113" s="873"/>
      <c r="CK113" s="889"/>
      <c r="CL113" s="731"/>
      <c r="CM113" s="810" t="s">
        <v>405</v>
      </c>
      <c r="CN113" s="747"/>
      <c r="CO113" s="747"/>
      <c r="CP113" s="747"/>
      <c r="CQ113" s="747"/>
      <c r="CR113" s="747"/>
      <c r="CS113" s="747"/>
      <c r="CT113" s="747"/>
      <c r="CU113" s="747"/>
      <c r="CV113" s="747"/>
      <c r="CW113" s="747"/>
      <c r="CX113" s="747"/>
      <c r="CY113" s="747"/>
      <c r="CZ113" s="747"/>
      <c r="DA113" s="747"/>
      <c r="DB113" s="747"/>
      <c r="DC113" s="747"/>
      <c r="DD113" s="747"/>
      <c r="DE113" s="747"/>
      <c r="DF113" s="748"/>
      <c r="DG113" s="739" t="s">
        <v>199</v>
      </c>
      <c r="DH113" s="740"/>
      <c r="DI113" s="740"/>
      <c r="DJ113" s="740"/>
      <c r="DK113" s="741"/>
      <c r="DL113" s="742" t="s">
        <v>199</v>
      </c>
      <c r="DM113" s="740"/>
      <c r="DN113" s="740"/>
      <c r="DO113" s="740"/>
      <c r="DP113" s="741"/>
      <c r="DQ113" s="742" t="s">
        <v>199</v>
      </c>
      <c r="DR113" s="740"/>
      <c r="DS113" s="740"/>
      <c r="DT113" s="740"/>
      <c r="DU113" s="741"/>
      <c r="DV113" s="811" t="s">
        <v>199</v>
      </c>
      <c r="DW113" s="812"/>
      <c r="DX113" s="812"/>
      <c r="DY113" s="812"/>
      <c r="DZ113" s="813"/>
    </row>
    <row r="114" spans="1:130" s="48" customFormat="1" ht="26.25" customHeight="1" x14ac:dyDescent="0.15">
      <c r="A114" s="720"/>
      <c r="B114" s="721"/>
      <c r="C114" s="747" t="s">
        <v>477</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747"/>
      <c r="Z114" s="748"/>
      <c r="AA114" s="739" t="s">
        <v>199</v>
      </c>
      <c r="AB114" s="740"/>
      <c r="AC114" s="740"/>
      <c r="AD114" s="740"/>
      <c r="AE114" s="741"/>
      <c r="AF114" s="742" t="s">
        <v>199</v>
      </c>
      <c r="AG114" s="740"/>
      <c r="AH114" s="740"/>
      <c r="AI114" s="740"/>
      <c r="AJ114" s="741"/>
      <c r="AK114" s="742" t="s">
        <v>199</v>
      </c>
      <c r="AL114" s="740"/>
      <c r="AM114" s="740"/>
      <c r="AN114" s="740"/>
      <c r="AO114" s="741"/>
      <c r="AP114" s="811" t="s">
        <v>199</v>
      </c>
      <c r="AQ114" s="812"/>
      <c r="AR114" s="812"/>
      <c r="AS114" s="812"/>
      <c r="AT114" s="813"/>
      <c r="AU114" s="884"/>
      <c r="AV114" s="885"/>
      <c r="AW114" s="885"/>
      <c r="AX114" s="885"/>
      <c r="AY114" s="885"/>
      <c r="AZ114" s="810" t="s">
        <v>478</v>
      </c>
      <c r="BA114" s="747"/>
      <c r="BB114" s="747"/>
      <c r="BC114" s="747"/>
      <c r="BD114" s="747"/>
      <c r="BE114" s="747"/>
      <c r="BF114" s="747"/>
      <c r="BG114" s="747"/>
      <c r="BH114" s="747"/>
      <c r="BI114" s="747"/>
      <c r="BJ114" s="747"/>
      <c r="BK114" s="747"/>
      <c r="BL114" s="747"/>
      <c r="BM114" s="747"/>
      <c r="BN114" s="747"/>
      <c r="BO114" s="747"/>
      <c r="BP114" s="748"/>
      <c r="BQ114" s="814">
        <v>685065</v>
      </c>
      <c r="BR114" s="815"/>
      <c r="BS114" s="815"/>
      <c r="BT114" s="815"/>
      <c r="BU114" s="815"/>
      <c r="BV114" s="815">
        <v>709891</v>
      </c>
      <c r="BW114" s="815"/>
      <c r="BX114" s="815"/>
      <c r="BY114" s="815"/>
      <c r="BZ114" s="815"/>
      <c r="CA114" s="815">
        <v>703737</v>
      </c>
      <c r="CB114" s="815"/>
      <c r="CC114" s="815"/>
      <c r="CD114" s="815"/>
      <c r="CE114" s="815"/>
      <c r="CF114" s="872">
        <v>31.5</v>
      </c>
      <c r="CG114" s="873"/>
      <c r="CH114" s="873"/>
      <c r="CI114" s="873"/>
      <c r="CJ114" s="873"/>
      <c r="CK114" s="889"/>
      <c r="CL114" s="731"/>
      <c r="CM114" s="810" t="s">
        <v>153</v>
      </c>
      <c r="CN114" s="747"/>
      <c r="CO114" s="747"/>
      <c r="CP114" s="747"/>
      <c r="CQ114" s="747"/>
      <c r="CR114" s="747"/>
      <c r="CS114" s="747"/>
      <c r="CT114" s="747"/>
      <c r="CU114" s="747"/>
      <c r="CV114" s="747"/>
      <c r="CW114" s="747"/>
      <c r="CX114" s="747"/>
      <c r="CY114" s="747"/>
      <c r="CZ114" s="747"/>
      <c r="DA114" s="747"/>
      <c r="DB114" s="747"/>
      <c r="DC114" s="747"/>
      <c r="DD114" s="747"/>
      <c r="DE114" s="747"/>
      <c r="DF114" s="748"/>
      <c r="DG114" s="739" t="s">
        <v>199</v>
      </c>
      <c r="DH114" s="740"/>
      <c r="DI114" s="740"/>
      <c r="DJ114" s="740"/>
      <c r="DK114" s="741"/>
      <c r="DL114" s="742" t="s">
        <v>199</v>
      </c>
      <c r="DM114" s="740"/>
      <c r="DN114" s="740"/>
      <c r="DO114" s="740"/>
      <c r="DP114" s="741"/>
      <c r="DQ114" s="742" t="s">
        <v>199</v>
      </c>
      <c r="DR114" s="740"/>
      <c r="DS114" s="740"/>
      <c r="DT114" s="740"/>
      <c r="DU114" s="741"/>
      <c r="DV114" s="811" t="s">
        <v>199</v>
      </c>
      <c r="DW114" s="812"/>
      <c r="DX114" s="812"/>
      <c r="DY114" s="812"/>
      <c r="DZ114" s="813"/>
    </row>
    <row r="115" spans="1:130" s="48" customFormat="1" ht="26.25" customHeight="1" x14ac:dyDescent="0.15">
      <c r="A115" s="720"/>
      <c r="B115" s="721"/>
      <c r="C115" s="747" t="s">
        <v>373</v>
      </c>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747"/>
      <c r="Z115" s="748"/>
      <c r="AA115" s="739">
        <v>1874</v>
      </c>
      <c r="AB115" s="740"/>
      <c r="AC115" s="740"/>
      <c r="AD115" s="740"/>
      <c r="AE115" s="741"/>
      <c r="AF115" s="742">
        <v>2155</v>
      </c>
      <c r="AG115" s="740"/>
      <c r="AH115" s="740"/>
      <c r="AI115" s="740"/>
      <c r="AJ115" s="741"/>
      <c r="AK115" s="742">
        <v>1138</v>
      </c>
      <c r="AL115" s="740"/>
      <c r="AM115" s="740"/>
      <c r="AN115" s="740"/>
      <c r="AO115" s="741"/>
      <c r="AP115" s="811">
        <v>0.1</v>
      </c>
      <c r="AQ115" s="812"/>
      <c r="AR115" s="812"/>
      <c r="AS115" s="812"/>
      <c r="AT115" s="813"/>
      <c r="AU115" s="884"/>
      <c r="AV115" s="885"/>
      <c r="AW115" s="885"/>
      <c r="AX115" s="885"/>
      <c r="AY115" s="885"/>
      <c r="AZ115" s="810" t="s">
        <v>343</v>
      </c>
      <c r="BA115" s="747"/>
      <c r="BB115" s="747"/>
      <c r="BC115" s="747"/>
      <c r="BD115" s="747"/>
      <c r="BE115" s="747"/>
      <c r="BF115" s="747"/>
      <c r="BG115" s="747"/>
      <c r="BH115" s="747"/>
      <c r="BI115" s="747"/>
      <c r="BJ115" s="747"/>
      <c r="BK115" s="747"/>
      <c r="BL115" s="747"/>
      <c r="BM115" s="747"/>
      <c r="BN115" s="747"/>
      <c r="BO115" s="747"/>
      <c r="BP115" s="748"/>
      <c r="BQ115" s="814" t="s">
        <v>199</v>
      </c>
      <c r="BR115" s="815"/>
      <c r="BS115" s="815"/>
      <c r="BT115" s="815"/>
      <c r="BU115" s="815"/>
      <c r="BV115" s="815" t="s">
        <v>199</v>
      </c>
      <c r="BW115" s="815"/>
      <c r="BX115" s="815"/>
      <c r="BY115" s="815"/>
      <c r="BZ115" s="815"/>
      <c r="CA115" s="815" t="s">
        <v>199</v>
      </c>
      <c r="CB115" s="815"/>
      <c r="CC115" s="815"/>
      <c r="CD115" s="815"/>
      <c r="CE115" s="815"/>
      <c r="CF115" s="872" t="s">
        <v>199</v>
      </c>
      <c r="CG115" s="873"/>
      <c r="CH115" s="873"/>
      <c r="CI115" s="873"/>
      <c r="CJ115" s="873"/>
      <c r="CK115" s="889"/>
      <c r="CL115" s="731"/>
      <c r="CM115" s="810" t="s">
        <v>31</v>
      </c>
      <c r="CN115" s="747"/>
      <c r="CO115" s="747"/>
      <c r="CP115" s="747"/>
      <c r="CQ115" s="747"/>
      <c r="CR115" s="747"/>
      <c r="CS115" s="747"/>
      <c r="CT115" s="747"/>
      <c r="CU115" s="747"/>
      <c r="CV115" s="747"/>
      <c r="CW115" s="747"/>
      <c r="CX115" s="747"/>
      <c r="CY115" s="747"/>
      <c r="CZ115" s="747"/>
      <c r="DA115" s="747"/>
      <c r="DB115" s="747"/>
      <c r="DC115" s="747"/>
      <c r="DD115" s="747"/>
      <c r="DE115" s="747"/>
      <c r="DF115" s="748"/>
      <c r="DG115" s="739" t="s">
        <v>199</v>
      </c>
      <c r="DH115" s="740"/>
      <c r="DI115" s="740"/>
      <c r="DJ115" s="740"/>
      <c r="DK115" s="741"/>
      <c r="DL115" s="742" t="s">
        <v>199</v>
      </c>
      <c r="DM115" s="740"/>
      <c r="DN115" s="740"/>
      <c r="DO115" s="740"/>
      <c r="DP115" s="741"/>
      <c r="DQ115" s="742" t="s">
        <v>199</v>
      </c>
      <c r="DR115" s="740"/>
      <c r="DS115" s="740"/>
      <c r="DT115" s="740"/>
      <c r="DU115" s="741"/>
      <c r="DV115" s="811" t="s">
        <v>199</v>
      </c>
      <c r="DW115" s="812"/>
      <c r="DX115" s="812"/>
      <c r="DY115" s="812"/>
      <c r="DZ115" s="813"/>
    </row>
    <row r="116" spans="1:130" s="48" customFormat="1" ht="26.25" customHeight="1" x14ac:dyDescent="0.15">
      <c r="A116" s="722"/>
      <c r="B116" s="723"/>
      <c r="C116" s="819" t="s">
        <v>1</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39" t="s">
        <v>199</v>
      </c>
      <c r="AB116" s="740"/>
      <c r="AC116" s="740"/>
      <c r="AD116" s="740"/>
      <c r="AE116" s="741"/>
      <c r="AF116" s="742" t="s">
        <v>199</v>
      </c>
      <c r="AG116" s="740"/>
      <c r="AH116" s="740"/>
      <c r="AI116" s="740"/>
      <c r="AJ116" s="741"/>
      <c r="AK116" s="742" t="s">
        <v>199</v>
      </c>
      <c r="AL116" s="740"/>
      <c r="AM116" s="740"/>
      <c r="AN116" s="740"/>
      <c r="AO116" s="741"/>
      <c r="AP116" s="811" t="s">
        <v>199</v>
      </c>
      <c r="AQ116" s="812"/>
      <c r="AR116" s="812"/>
      <c r="AS116" s="812"/>
      <c r="AT116" s="813"/>
      <c r="AU116" s="884"/>
      <c r="AV116" s="885"/>
      <c r="AW116" s="885"/>
      <c r="AX116" s="885"/>
      <c r="AY116" s="885"/>
      <c r="AZ116" s="891" t="s">
        <v>222</v>
      </c>
      <c r="BA116" s="892"/>
      <c r="BB116" s="892"/>
      <c r="BC116" s="892"/>
      <c r="BD116" s="892"/>
      <c r="BE116" s="892"/>
      <c r="BF116" s="892"/>
      <c r="BG116" s="892"/>
      <c r="BH116" s="892"/>
      <c r="BI116" s="892"/>
      <c r="BJ116" s="892"/>
      <c r="BK116" s="892"/>
      <c r="BL116" s="892"/>
      <c r="BM116" s="892"/>
      <c r="BN116" s="892"/>
      <c r="BO116" s="892"/>
      <c r="BP116" s="893"/>
      <c r="BQ116" s="814" t="s">
        <v>199</v>
      </c>
      <c r="BR116" s="815"/>
      <c r="BS116" s="815"/>
      <c r="BT116" s="815"/>
      <c r="BU116" s="815"/>
      <c r="BV116" s="815" t="s">
        <v>199</v>
      </c>
      <c r="BW116" s="815"/>
      <c r="BX116" s="815"/>
      <c r="BY116" s="815"/>
      <c r="BZ116" s="815"/>
      <c r="CA116" s="815" t="s">
        <v>199</v>
      </c>
      <c r="CB116" s="815"/>
      <c r="CC116" s="815"/>
      <c r="CD116" s="815"/>
      <c r="CE116" s="815"/>
      <c r="CF116" s="872" t="s">
        <v>199</v>
      </c>
      <c r="CG116" s="873"/>
      <c r="CH116" s="873"/>
      <c r="CI116" s="873"/>
      <c r="CJ116" s="873"/>
      <c r="CK116" s="889"/>
      <c r="CL116" s="731"/>
      <c r="CM116" s="810" t="s">
        <v>13</v>
      </c>
      <c r="CN116" s="747"/>
      <c r="CO116" s="747"/>
      <c r="CP116" s="747"/>
      <c r="CQ116" s="747"/>
      <c r="CR116" s="747"/>
      <c r="CS116" s="747"/>
      <c r="CT116" s="747"/>
      <c r="CU116" s="747"/>
      <c r="CV116" s="747"/>
      <c r="CW116" s="747"/>
      <c r="CX116" s="747"/>
      <c r="CY116" s="747"/>
      <c r="CZ116" s="747"/>
      <c r="DA116" s="747"/>
      <c r="DB116" s="747"/>
      <c r="DC116" s="747"/>
      <c r="DD116" s="747"/>
      <c r="DE116" s="747"/>
      <c r="DF116" s="748"/>
      <c r="DG116" s="739" t="s">
        <v>199</v>
      </c>
      <c r="DH116" s="740"/>
      <c r="DI116" s="740"/>
      <c r="DJ116" s="740"/>
      <c r="DK116" s="741"/>
      <c r="DL116" s="742" t="s">
        <v>199</v>
      </c>
      <c r="DM116" s="740"/>
      <c r="DN116" s="740"/>
      <c r="DO116" s="740"/>
      <c r="DP116" s="741"/>
      <c r="DQ116" s="742" t="s">
        <v>199</v>
      </c>
      <c r="DR116" s="740"/>
      <c r="DS116" s="740"/>
      <c r="DT116" s="740"/>
      <c r="DU116" s="741"/>
      <c r="DV116" s="811" t="s">
        <v>199</v>
      </c>
      <c r="DW116" s="812"/>
      <c r="DX116" s="812"/>
      <c r="DY116" s="812"/>
      <c r="DZ116" s="813"/>
    </row>
    <row r="117" spans="1:130" s="48" customFormat="1" ht="26.25" customHeight="1" x14ac:dyDescent="0.15">
      <c r="A117" s="874" t="s">
        <v>268</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851" t="s">
        <v>320</v>
      </c>
      <c r="Z117" s="876"/>
      <c r="AA117" s="894">
        <v>493602</v>
      </c>
      <c r="AB117" s="895"/>
      <c r="AC117" s="895"/>
      <c r="AD117" s="895"/>
      <c r="AE117" s="896"/>
      <c r="AF117" s="897">
        <v>465305</v>
      </c>
      <c r="AG117" s="895"/>
      <c r="AH117" s="895"/>
      <c r="AI117" s="895"/>
      <c r="AJ117" s="896"/>
      <c r="AK117" s="897">
        <v>484460</v>
      </c>
      <c r="AL117" s="895"/>
      <c r="AM117" s="895"/>
      <c r="AN117" s="895"/>
      <c r="AO117" s="896"/>
      <c r="AP117" s="898"/>
      <c r="AQ117" s="899"/>
      <c r="AR117" s="899"/>
      <c r="AS117" s="899"/>
      <c r="AT117" s="900"/>
      <c r="AU117" s="884"/>
      <c r="AV117" s="885"/>
      <c r="AW117" s="885"/>
      <c r="AX117" s="885"/>
      <c r="AY117" s="885"/>
      <c r="AZ117" s="869" t="s">
        <v>359</v>
      </c>
      <c r="BA117" s="870"/>
      <c r="BB117" s="870"/>
      <c r="BC117" s="870"/>
      <c r="BD117" s="870"/>
      <c r="BE117" s="870"/>
      <c r="BF117" s="870"/>
      <c r="BG117" s="870"/>
      <c r="BH117" s="870"/>
      <c r="BI117" s="870"/>
      <c r="BJ117" s="870"/>
      <c r="BK117" s="870"/>
      <c r="BL117" s="870"/>
      <c r="BM117" s="870"/>
      <c r="BN117" s="870"/>
      <c r="BO117" s="870"/>
      <c r="BP117" s="871"/>
      <c r="BQ117" s="814" t="s">
        <v>199</v>
      </c>
      <c r="BR117" s="815"/>
      <c r="BS117" s="815"/>
      <c r="BT117" s="815"/>
      <c r="BU117" s="815"/>
      <c r="BV117" s="815" t="s">
        <v>199</v>
      </c>
      <c r="BW117" s="815"/>
      <c r="BX117" s="815"/>
      <c r="BY117" s="815"/>
      <c r="BZ117" s="815"/>
      <c r="CA117" s="815" t="s">
        <v>199</v>
      </c>
      <c r="CB117" s="815"/>
      <c r="CC117" s="815"/>
      <c r="CD117" s="815"/>
      <c r="CE117" s="815"/>
      <c r="CF117" s="872" t="s">
        <v>199</v>
      </c>
      <c r="CG117" s="873"/>
      <c r="CH117" s="873"/>
      <c r="CI117" s="873"/>
      <c r="CJ117" s="873"/>
      <c r="CK117" s="889"/>
      <c r="CL117" s="731"/>
      <c r="CM117" s="810" t="s">
        <v>335</v>
      </c>
      <c r="CN117" s="747"/>
      <c r="CO117" s="747"/>
      <c r="CP117" s="747"/>
      <c r="CQ117" s="747"/>
      <c r="CR117" s="747"/>
      <c r="CS117" s="747"/>
      <c r="CT117" s="747"/>
      <c r="CU117" s="747"/>
      <c r="CV117" s="747"/>
      <c r="CW117" s="747"/>
      <c r="CX117" s="747"/>
      <c r="CY117" s="747"/>
      <c r="CZ117" s="747"/>
      <c r="DA117" s="747"/>
      <c r="DB117" s="747"/>
      <c r="DC117" s="747"/>
      <c r="DD117" s="747"/>
      <c r="DE117" s="747"/>
      <c r="DF117" s="748"/>
      <c r="DG117" s="739" t="s">
        <v>199</v>
      </c>
      <c r="DH117" s="740"/>
      <c r="DI117" s="740"/>
      <c r="DJ117" s="740"/>
      <c r="DK117" s="741"/>
      <c r="DL117" s="742" t="s">
        <v>199</v>
      </c>
      <c r="DM117" s="740"/>
      <c r="DN117" s="740"/>
      <c r="DO117" s="740"/>
      <c r="DP117" s="741"/>
      <c r="DQ117" s="742" t="s">
        <v>199</v>
      </c>
      <c r="DR117" s="740"/>
      <c r="DS117" s="740"/>
      <c r="DT117" s="740"/>
      <c r="DU117" s="741"/>
      <c r="DV117" s="811" t="s">
        <v>199</v>
      </c>
      <c r="DW117" s="812"/>
      <c r="DX117" s="812"/>
      <c r="DY117" s="812"/>
      <c r="DZ117" s="813"/>
    </row>
    <row r="118" spans="1:130" s="48" customFormat="1" ht="26.25" customHeight="1" x14ac:dyDescent="0.15">
      <c r="A118" s="874" t="s">
        <v>99</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7" t="s">
        <v>468</v>
      </c>
      <c r="AB118" s="875"/>
      <c r="AC118" s="875"/>
      <c r="AD118" s="875"/>
      <c r="AE118" s="876"/>
      <c r="AF118" s="877" t="s">
        <v>469</v>
      </c>
      <c r="AG118" s="875"/>
      <c r="AH118" s="875"/>
      <c r="AI118" s="875"/>
      <c r="AJ118" s="876"/>
      <c r="AK118" s="877" t="s">
        <v>387</v>
      </c>
      <c r="AL118" s="875"/>
      <c r="AM118" s="875"/>
      <c r="AN118" s="875"/>
      <c r="AO118" s="876"/>
      <c r="AP118" s="877" t="s">
        <v>470</v>
      </c>
      <c r="AQ118" s="875"/>
      <c r="AR118" s="875"/>
      <c r="AS118" s="875"/>
      <c r="AT118" s="878"/>
      <c r="AU118" s="884"/>
      <c r="AV118" s="885"/>
      <c r="AW118" s="885"/>
      <c r="AX118" s="885"/>
      <c r="AY118" s="885"/>
      <c r="AZ118" s="818" t="s">
        <v>479</v>
      </c>
      <c r="BA118" s="819"/>
      <c r="BB118" s="819"/>
      <c r="BC118" s="819"/>
      <c r="BD118" s="819"/>
      <c r="BE118" s="819"/>
      <c r="BF118" s="819"/>
      <c r="BG118" s="819"/>
      <c r="BH118" s="819"/>
      <c r="BI118" s="819"/>
      <c r="BJ118" s="819"/>
      <c r="BK118" s="819"/>
      <c r="BL118" s="819"/>
      <c r="BM118" s="819"/>
      <c r="BN118" s="819"/>
      <c r="BO118" s="819"/>
      <c r="BP118" s="820"/>
      <c r="BQ118" s="847" t="s">
        <v>199</v>
      </c>
      <c r="BR118" s="848"/>
      <c r="BS118" s="848"/>
      <c r="BT118" s="848"/>
      <c r="BU118" s="848"/>
      <c r="BV118" s="848" t="s">
        <v>199</v>
      </c>
      <c r="BW118" s="848"/>
      <c r="BX118" s="848"/>
      <c r="BY118" s="848"/>
      <c r="BZ118" s="848"/>
      <c r="CA118" s="848" t="s">
        <v>199</v>
      </c>
      <c r="CB118" s="848"/>
      <c r="CC118" s="848"/>
      <c r="CD118" s="848"/>
      <c r="CE118" s="848"/>
      <c r="CF118" s="872" t="s">
        <v>199</v>
      </c>
      <c r="CG118" s="873"/>
      <c r="CH118" s="873"/>
      <c r="CI118" s="873"/>
      <c r="CJ118" s="873"/>
      <c r="CK118" s="889"/>
      <c r="CL118" s="731"/>
      <c r="CM118" s="810" t="s">
        <v>480</v>
      </c>
      <c r="CN118" s="747"/>
      <c r="CO118" s="747"/>
      <c r="CP118" s="747"/>
      <c r="CQ118" s="747"/>
      <c r="CR118" s="747"/>
      <c r="CS118" s="747"/>
      <c r="CT118" s="747"/>
      <c r="CU118" s="747"/>
      <c r="CV118" s="747"/>
      <c r="CW118" s="747"/>
      <c r="CX118" s="747"/>
      <c r="CY118" s="747"/>
      <c r="CZ118" s="747"/>
      <c r="DA118" s="747"/>
      <c r="DB118" s="747"/>
      <c r="DC118" s="747"/>
      <c r="DD118" s="747"/>
      <c r="DE118" s="747"/>
      <c r="DF118" s="748"/>
      <c r="DG118" s="739" t="s">
        <v>199</v>
      </c>
      <c r="DH118" s="740"/>
      <c r="DI118" s="740"/>
      <c r="DJ118" s="740"/>
      <c r="DK118" s="741"/>
      <c r="DL118" s="742" t="s">
        <v>199</v>
      </c>
      <c r="DM118" s="740"/>
      <c r="DN118" s="740"/>
      <c r="DO118" s="740"/>
      <c r="DP118" s="741"/>
      <c r="DQ118" s="742" t="s">
        <v>199</v>
      </c>
      <c r="DR118" s="740"/>
      <c r="DS118" s="740"/>
      <c r="DT118" s="740"/>
      <c r="DU118" s="741"/>
      <c r="DV118" s="811" t="s">
        <v>199</v>
      </c>
      <c r="DW118" s="812"/>
      <c r="DX118" s="812"/>
      <c r="DY118" s="812"/>
      <c r="DZ118" s="813"/>
    </row>
    <row r="119" spans="1:130" s="48" customFormat="1" ht="26.25" customHeight="1" x14ac:dyDescent="0.15">
      <c r="A119" s="728" t="s">
        <v>384</v>
      </c>
      <c r="B119" s="729"/>
      <c r="C119" s="838" t="s">
        <v>59</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78" t="s">
        <v>199</v>
      </c>
      <c r="AB119" s="779"/>
      <c r="AC119" s="779"/>
      <c r="AD119" s="779"/>
      <c r="AE119" s="780"/>
      <c r="AF119" s="781" t="s">
        <v>199</v>
      </c>
      <c r="AG119" s="779"/>
      <c r="AH119" s="779"/>
      <c r="AI119" s="779"/>
      <c r="AJ119" s="780"/>
      <c r="AK119" s="781" t="s">
        <v>199</v>
      </c>
      <c r="AL119" s="779"/>
      <c r="AM119" s="779"/>
      <c r="AN119" s="779"/>
      <c r="AO119" s="780"/>
      <c r="AP119" s="879" t="s">
        <v>199</v>
      </c>
      <c r="AQ119" s="880"/>
      <c r="AR119" s="880"/>
      <c r="AS119" s="880"/>
      <c r="AT119" s="881"/>
      <c r="AU119" s="886"/>
      <c r="AV119" s="887"/>
      <c r="AW119" s="887"/>
      <c r="AX119" s="887"/>
      <c r="AY119" s="887"/>
      <c r="AZ119" s="69" t="s">
        <v>268</v>
      </c>
      <c r="BA119" s="69"/>
      <c r="BB119" s="69"/>
      <c r="BC119" s="69"/>
      <c r="BD119" s="69"/>
      <c r="BE119" s="69"/>
      <c r="BF119" s="69"/>
      <c r="BG119" s="69"/>
      <c r="BH119" s="69"/>
      <c r="BI119" s="69"/>
      <c r="BJ119" s="69"/>
      <c r="BK119" s="69"/>
      <c r="BL119" s="69"/>
      <c r="BM119" s="69"/>
      <c r="BN119" s="69"/>
      <c r="BO119" s="851" t="s">
        <v>168</v>
      </c>
      <c r="BP119" s="852"/>
      <c r="BQ119" s="847">
        <v>4804963</v>
      </c>
      <c r="BR119" s="848"/>
      <c r="BS119" s="848"/>
      <c r="BT119" s="848"/>
      <c r="BU119" s="848"/>
      <c r="BV119" s="848">
        <v>4649971</v>
      </c>
      <c r="BW119" s="848"/>
      <c r="BX119" s="848"/>
      <c r="BY119" s="848"/>
      <c r="BZ119" s="848"/>
      <c r="CA119" s="848">
        <v>4704672</v>
      </c>
      <c r="CB119" s="848"/>
      <c r="CC119" s="848"/>
      <c r="CD119" s="848"/>
      <c r="CE119" s="848"/>
      <c r="CF119" s="705"/>
      <c r="CG119" s="706"/>
      <c r="CH119" s="706"/>
      <c r="CI119" s="706"/>
      <c r="CJ119" s="855"/>
      <c r="CK119" s="890"/>
      <c r="CL119" s="733"/>
      <c r="CM119" s="818" t="s">
        <v>481</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58" t="s">
        <v>199</v>
      </c>
      <c r="DH119" s="759"/>
      <c r="DI119" s="759"/>
      <c r="DJ119" s="759"/>
      <c r="DK119" s="760"/>
      <c r="DL119" s="761" t="s">
        <v>199</v>
      </c>
      <c r="DM119" s="759"/>
      <c r="DN119" s="759"/>
      <c r="DO119" s="759"/>
      <c r="DP119" s="760"/>
      <c r="DQ119" s="761" t="s">
        <v>199</v>
      </c>
      <c r="DR119" s="759"/>
      <c r="DS119" s="759"/>
      <c r="DT119" s="759"/>
      <c r="DU119" s="760"/>
      <c r="DV119" s="835" t="s">
        <v>199</v>
      </c>
      <c r="DW119" s="836"/>
      <c r="DX119" s="836"/>
      <c r="DY119" s="836"/>
      <c r="DZ119" s="837"/>
    </row>
    <row r="120" spans="1:130" s="48" customFormat="1" ht="26.25" customHeight="1" x14ac:dyDescent="0.15">
      <c r="A120" s="730"/>
      <c r="B120" s="731"/>
      <c r="C120" s="810" t="s">
        <v>135</v>
      </c>
      <c r="D120" s="747"/>
      <c r="E120" s="747"/>
      <c r="F120" s="747"/>
      <c r="G120" s="747"/>
      <c r="H120" s="747"/>
      <c r="I120" s="747"/>
      <c r="J120" s="747"/>
      <c r="K120" s="747"/>
      <c r="L120" s="747"/>
      <c r="M120" s="747"/>
      <c r="N120" s="747"/>
      <c r="O120" s="747"/>
      <c r="P120" s="747"/>
      <c r="Q120" s="747"/>
      <c r="R120" s="747"/>
      <c r="S120" s="747"/>
      <c r="T120" s="747"/>
      <c r="U120" s="747"/>
      <c r="V120" s="747"/>
      <c r="W120" s="747"/>
      <c r="X120" s="747"/>
      <c r="Y120" s="747"/>
      <c r="Z120" s="748"/>
      <c r="AA120" s="739" t="s">
        <v>199</v>
      </c>
      <c r="AB120" s="740"/>
      <c r="AC120" s="740"/>
      <c r="AD120" s="740"/>
      <c r="AE120" s="741"/>
      <c r="AF120" s="742" t="s">
        <v>199</v>
      </c>
      <c r="AG120" s="740"/>
      <c r="AH120" s="740"/>
      <c r="AI120" s="740"/>
      <c r="AJ120" s="741"/>
      <c r="AK120" s="742" t="s">
        <v>199</v>
      </c>
      <c r="AL120" s="740"/>
      <c r="AM120" s="740"/>
      <c r="AN120" s="740"/>
      <c r="AO120" s="741"/>
      <c r="AP120" s="811" t="s">
        <v>199</v>
      </c>
      <c r="AQ120" s="812"/>
      <c r="AR120" s="812"/>
      <c r="AS120" s="812"/>
      <c r="AT120" s="813"/>
      <c r="AU120" s="856" t="s">
        <v>474</v>
      </c>
      <c r="AV120" s="857"/>
      <c r="AW120" s="857"/>
      <c r="AX120" s="857"/>
      <c r="AY120" s="858"/>
      <c r="AZ120" s="838" t="s">
        <v>214</v>
      </c>
      <c r="BA120" s="786"/>
      <c r="BB120" s="786"/>
      <c r="BC120" s="786"/>
      <c r="BD120" s="786"/>
      <c r="BE120" s="786"/>
      <c r="BF120" s="786"/>
      <c r="BG120" s="786"/>
      <c r="BH120" s="786"/>
      <c r="BI120" s="786"/>
      <c r="BJ120" s="786"/>
      <c r="BK120" s="786"/>
      <c r="BL120" s="786"/>
      <c r="BM120" s="786"/>
      <c r="BN120" s="786"/>
      <c r="BO120" s="786"/>
      <c r="BP120" s="787"/>
      <c r="BQ120" s="839">
        <v>3807963</v>
      </c>
      <c r="BR120" s="840"/>
      <c r="BS120" s="840"/>
      <c r="BT120" s="840"/>
      <c r="BU120" s="840"/>
      <c r="BV120" s="840">
        <v>3830908</v>
      </c>
      <c r="BW120" s="840"/>
      <c r="BX120" s="840"/>
      <c r="BY120" s="840"/>
      <c r="BZ120" s="840"/>
      <c r="CA120" s="840">
        <v>4056610</v>
      </c>
      <c r="CB120" s="840"/>
      <c r="CC120" s="840"/>
      <c r="CD120" s="840"/>
      <c r="CE120" s="840"/>
      <c r="CF120" s="864">
        <v>181.8</v>
      </c>
      <c r="CG120" s="865"/>
      <c r="CH120" s="865"/>
      <c r="CI120" s="865"/>
      <c r="CJ120" s="865"/>
      <c r="CK120" s="843" t="s">
        <v>265</v>
      </c>
      <c r="CL120" s="802"/>
      <c r="CM120" s="802"/>
      <c r="CN120" s="802"/>
      <c r="CO120" s="803"/>
      <c r="CP120" s="866" t="s">
        <v>459</v>
      </c>
      <c r="CQ120" s="867"/>
      <c r="CR120" s="867"/>
      <c r="CS120" s="867"/>
      <c r="CT120" s="867"/>
      <c r="CU120" s="867"/>
      <c r="CV120" s="867"/>
      <c r="CW120" s="867"/>
      <c r="CX120" s="867"/>
      <c r="CY120" s="867"/>
      <c r="CZ120" s="867"/>
      <c r="DA120" s="867"/>
      <c r="DB120" s="867"/>
      <c r="DC120" s="867"/>
      <c r="DD120" s="867"/>
      <c r="DE120" s="867"/>
      <c r="DF120" s="868"/>
      <c r="DG120" s="839">
        <v>213753</v>
      </c>
      <c r="DH120" s="840"/>
      <c r="DI120" s="840"/>
      <c r="DJ120" s="840"/>
      <c r="DK120" s="840"/>
      <c r="DL120" s="840">
        <v>204812</v>
      </c>
      <c r="DM120" s="840"/>
      <c r="DN120" s="840"/>
      <c r="DO120" s="840"/>
      <c r="DP120" s="840"/>
      <c r="DQ120" s="840">
        <v>201399</v>
      </c>
      <c r="DR120" s="840"/>
      <c r="DS120" s="840"/>
      <c r="DT120" s="840"/>
      <c r="DU120" s="840"/>
      <c r="DV120" s="841">
        <v>9</v>
      </c>
      <c r="DW120" s="841"/>
      <c r="DX120" s="841"/>
      <c r="DY120" s="841"/>
      <c r="DZ120" s="842"/>
    </row>
    <row r="121" spans="1:130" s="48" customFormat="1" ht="26.25" customHeight="1" x14ac:dyDescent="0.15">
      <c r="A121" s="730"/>
      <c r="B121" s="731"/>
      <c r="C121" s="869" t="s">
        <v>137</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39" t="s">
        <v>199</v>
      </c>
      <c r="AB121" s="740"/>
      <c r="AC121" s="740"/>
      <c r="AD121" s="740"/>
      <c r="AE121" s="741"/>
      <c r="AF121" s="742" t="s">
        <v>199</v>
      </c>
      <c r="AG121" s="740"/>
      <c r="AH121" s="740"/>
      <c r="AI121" s="740"/>
      <c r="AJ121" s="741"/>
      <c r="AK121" s="742" t="s">
        <v>199</v>
      </c>
      <c r="AL121" s="740"/>
      <c r="AM121" s="740"/>
      <c r="AN121" s="740"/>
      <c r="AO121" s="741"/>
      <c r="AP121" s="811" t="s">
        <v>199</v>
      </c>
      <c r="AQ121" s="812"/>
      <c r="AR121" s="812"/>
      <c r="AS121" s="812"/>
      <c r="AT121" s="813"/>
      <c r="AU121" s="859"/>
      <c r="AV121" s="860"/>
      <c r="AW121" s="860"/>
      <c r="AX121" s="860"/>
      <c r="AY121" s="861"/>
      <c r="AZ121" s="810" t="s">
        <v>388</v>
      </c>
      <c r="BA121" s="747"/>
      <c r="BB121" s="747"/>
      <c r="BC121" s="747"/>
      <c r="BD121" s="747"/>
      <c r="BE121" s="747"/>
      <c r="BF121" s="747"/>
      <c r="BG121" s="747"/>
      <c r="BH121" s="747"/>
      <c r="BI121" s="747"/>
      <c r="BJ121" s="747"/>
      <c r="BK121" s="747"/>
      <c r="BL121" s="747"/>
      <c r="BM121" s="747"/>
      <c r="BN121" s="747"/>
      <c r="BO121" s="747"/>
      <c r="BP121" s="748"/>
      <c r="BQ121" s="814">
        <v>167254</v>
      </c>
      <c r="BR121" s="815"/>
      <c r="BS121" s="815"/>
      <c r="BT121" s="815"/>
      <c r="BU121" s="815"/>
      <c r="BV121" s="815">
        <v>123608</v>
      </c>
      <c r="BW121" s="815"/>
      <c r="BX121" s="815"/>
      <c r="BY121" s="815"/>
      <c r="BZ121" s="815"/>
      <c r="CA121" s="815">
        <v>83660</v>
      </c>
      <c r="CB121" s="815"/>
      <c r="CC121" s="815"/>
      <c r="CD121" s="815"/>
      <c r="CE121" s="815"/>
      <c r="CF121" s="872">
        <v>3.7</v>
      </c>
      <c r="CG121" s="873"/>
      <c r="CH121" s="873"/>
      <c r="CI121" s="873"/>
      <c r="CJ121" s="873"/>
      <c r="CK121" s="844"/>
      <c r="CL121" s="805"/>
      <c r="CM121" s="805"/>
      <c r="CN121" s="805"/>
      <c r="CO121" s="806"/>
      <c r="CP121" s="832" t="s">
        <v>282</v>
      </c>
      <c r="CQ121" s="833"/>
      <c r="CR121" s="833"/>
      <c r="CS121" s="833"/>
      <c r="CT121" s="833"/>
      <c r="CU121" s="833"/>
      <c r="CV121" s="833"/>
      <c r="CW121" s="833"/>
      <c r="CX121" s="833"/>
      <c r="CY121" s="833"/>
      <c r="CZ121" s="833"/>
      <c r="DA121" s="833"/>
      <c r="DB121" s="833"/>
      <c r="DC121" s="833"/>
      <c r="DD121" s="833"/>
      <c r="DE121" s="833"/>
      <c r="DF121" s="834"/>
      <c r="DG121" s="814">
        <v>142304</v>
      </c>
      <c r="DH121" s="815"/>
      <c r="DI121" s="815"/>
      <c r="DJ121" s="815"/>
      <c r="DK121" s="815"/>
      <c r="DL121" s="815">
        <v>104395</v>
      </c>
      <c r="DM121" s="815"/>
      <c r="DN121" s="815"/>
      <c r="DO121" s="815"/>
      <c r="DP121" s="815"/>
      <c r="DQ121" s="815">
        <v>93572</v>
      </c>
      <c r="DR121" s="815"/>
      <c r="DS121" s="815"/>
      <c r="DT121" s="815"/>
      <c r="DU121" s="815"/>
      <c r="DV121" s="816">
        <v>4.2</v>
      </c>
      <c r="DW121" s="816"/>
      <c r="DX121" s="816"/>
      <c r="DY121" s="816"/>
      <c r="DZ121" s="817"/>
    </row>
    <row r="122" spans="1:130" s="48" customFormat="1" ht="26.25" customHeight="1" x14ac:dyDescent="0.15">
      <c r="A122" s="730"/>
      <c r="B122" s="731"/>
      <c r="C122" s="810" t="s">
        <v>153</v>
      </c>
      <c r="D122" s="747"/>
      <c r="E122" s="747"/>
      <c r="F122" s="747"/>
      <c r="G122" s="747"/>
      <c r="H122" s="747"/>
      <c r="I122" s="747"/>
      <c r="J122" s="747"/>
      <c r="K122" s="747"/>
      <c r="L122" s="747"/>
      <c r="M122" s="747"/>
      <c r="N122" s="747"/>
      <c r="O122" s="747"/>
      <c r="P122" s="747"/>
      <c r="Q122" s="747"/>
      <c r="R122" s="747"/>
      <c r="S122" s="747"/>
      <c r="T122" s="747"/>
      <c r="U122" s="747"/>
      <c r="V122" s="747"/>
      <c r="W122" s="747"/>
      <c r="X122" s="747"/>
      <c r="Y122" s="747"/>
      <c r="Z122" s="748"/>
      <c r="AA122" s="739" t="s">
        <v>199</v>
      </c>
      <c r="AB122" s="740"/>
      <c r="AC122" s="740"/>
      <c r="AD122" s="740"/>
      <c r="AE122" s="741"/>
      <c r="AF122" s="742" t="s">
        <v>199</v>
      </c>
      <c r="AG122" s="740"/>
      <c r="AH122" s="740"/>
      <c r="AI122" s="740"/>
      <c r="AJ122" s="741"/>
      <c r="AK122" s="742" t="s">
        <v>199</v>
      </c>
      <c r="AL122" s="740"/>
      <c r="AM122" s="740"/>
      <c r="AN122" s="740"/>
      <c r="AO122" s="741"/>
      <c r="AP122" s="811" t="s">
        <v>199</v>
      </c>
      <c r="AQ122" s="812"/>
      <c r="AR122" s="812"/>
      <c r="AS122" s="812"/>
      <c r="AT122" s="813"/>
      <c r="AU122" s="859"/>
      <c r="AV122" s="860"/>
      <c r="AW122" s="860"/>
      <c r="AX122" s="860"/>
      <c r="AY122" s="861"/>
      <c r="AZ122" s="818" t="s">
        <v>483</v>
      </c>
      <c r="BA122" s="819"/>
      <c r="BB122" s="819"/>
      <c r="BC122" s="819"/>
      <c r="BD122" s="819"/>
      <c r="BE122" s="819"/>
      <c r="BF122" s="819"/>
      <c r="BG122" s="819"/>
      <c r="BH122" s="819"/>
      <c r="BI122" s="819"/>
      <c r="BJ122" s="819"/>
      <c r="BK122" s="819"/>
      <c r="BL122" s="819"/>
      <c r="BM122" s="819"/>
      <c r="BN122" s="819"/>
      <c r="BO122" s="819"/>
      <c r="BP122" s="820"/>
      <c r="BQ122" s="847">
        <v>3208944</v>
      </c>
      <c r="BR122" s="848"/>
      <c r="BS122" s="848"/>
      <c r="BT122" s="848"/>
      <c r="BU122" s="848"/>
      <c r="BV122" s="848">
        <v>3116312</v>
      </c>
      <c r="BW122" s="848"/>
      <c r="BX122" s="848"/>
      <c r="BY122" s="848"/>
      <c r="BZ122" s="848"/>
      <c r="CA122" s="848">
        <v>3149534</v>
      </c>
      <c r="CB122" s="848"/>
      <c r="CC122" s="848"/>
      <c r="CD122" s="848"/>
      <c r="CE122" s="848"/>
      <c r="CF122" s="849">
        <v>141.19999999999999</v>
      </c>
      <c r="CG122" s="850"/>
      <c r="CH122" s="850"/>
      <c r="CI122" s="850"/>
      <c r="CJ122" s="850"/>
      <c r="CK122" s="844"/>
      <c r="CL122" s="805"/>
      <c r="CM122" s="805"/>
      <c r="CN122" s="805"/>
      <c r="CO122" s="806"/>
      <c r="CP122" s="832" t="s">
        <v>279</v>
      </c>
      <c r="CQ122" s="833"/>
      <c r="CR122" s="833"/>
      <c r="CS122" s="833"/>
      <c r="CT122" s="833"/>
      <c r="CU122" s="833"/>
      <c r="CV122" s="833"/>
      <c r="CW122" s="833"/>
      <c r="CX122" s="833"/>
      <c r="CY122" s="833"/>
      <c r="CZ122" s="833"/>
      <c r="DA122" s="833"/>
      <c r="DB122" s="833"/>
      <c r="DC122" s="833"/>
      <c r="DD122" s="833"/>
      <c r="DE122" s="833"/>
      <c r="DF122" s="834"/>
      <c r="DG122" s="814" t="s">
        <v>199</v>
      </c>
      <c r="DH122" s="815"/>
      <c r="DI122" s="815"/>
      <c r="DJ122" s="815"/>
      <c r="DK122" s="815"/>
      <c r="DL122" s="815" t="s">
        <v>199</v>
      </c>
      <c r="DM122" s="815"/>
      <c r="DN122" s="815"/>
      <c r="DO122" s="815"/>
      <c r="DP122" s="815"/>
      <c r="DQ122" s="815" t="s">
        <v>199</v>
      </c>
      <c r="DR122" s="815"/>
      <c r="DS122" s="815"/>
      <c r="DT122" s="815"/>
      <c r="DU122" s="815"/>
      <c r="DV122" s="816" t="s">
        <v>199</v>
      </c>
      <c r="DW122" s="816"/>
      <c r="DX122" s="816"/>
      <c r="DY122" s="816"/>
      <c r="DZ122" s="817"/>
    </row>
    <row r="123" spans="1:130" s="48" customFormat="1" ht="26.25" customHeight="1" x14ac:dyDescent="0.15">
      <c r="A123" s="730"/>
      <c r="B123" s="731"/>
      <c r="C123" s="810" t="s">
        <v>13</v>
      </c>
      <c r="D123" s="747"/>
      <c r="E123" s="747"/>
      <c r="F123" s="747"/>
      <c r="G123" s="747"/>
      <c r="H123" s="747"/>
      <c r="I123" s="747"/>
      <c r="J123" s="747"/>
      <c r="K123" s="747"/>
      <c r="L123" s="747"/>
      <c r="M123" s="747"/>
      <c r="N123" s="747"/>
      <c r="O123" s="747"/>
      <c r="P123" s="747"/>
      <c r="Q123" s="747"/>
      <c r="R123" s="747"/>
      <c r="S123" s="747"/>
      <c r="T123" s="747"/>
      <c r="U123" s="747"/>
      <c r="V123" s="747"/>
      <c r="W123" s="747"/>
      <c r="X123" s="747"/>
      <c r="Y123" s="747"/>
      <c r="Z123" s="748"/>
      <c r="AA123" s="739" t="s">
        <v>199</v>
      </c>
      <c r="AB123" s="740"/>
      <c r="AC123" s="740"/>
      <c r="AD123" s="740"/>
      <c r="AE123" s="741"/>
      <c r="AF123" s="742" t="s">
        <v>199</v>
      </c>
      <c r="AG123" s="740"/>
      <c r="AH123" s="740"/>
      <c r="AI123" s="740"/>
      <c r="AJ123" s="741"/>
      <c r="AK123" s="742" t="s">
        <v>199</v>
      </c>
      <c r="AL123" s="740"/>
      <c r="AM123" s="740"/>
      <c r="AN123" s="740"/>
      <c r="AO123" s="741"/>
      <c r="AP123" s="811" t="s">
        <v>199</v>
      </c>
      <c r="AQ123" s="812"/>
      <c r="AR123" s="812"/>
      <c r="AS123" s="812"/>
      <c r="AT123" s="813"/>
      <c r="AU123" s="862"/>
      <c r="AV123" s="863"/>
      <c r="AW123" s="863"/>
      <c r="AX123" s="863"/>
      <c r="AY123" s="863"/>
      <c r="AZ123" s="69" t="s">
        <v>268</v>
      </c>
      <c r="BA123" s="69"/>
      <c r="BB123" s="69"/>
      <c r="BC123" s="69"/>
      <c r="BD123" s="69"/>
      <c r="BE123" s="69"/>
      <c r="BF123" s="69"/>
      <c r="BG123" s="69"/>
      <c r="BH123" s="69"/>
      <c r="BI123" s="69"/>
      <c r="BJ123" s="69"/>
      <c r="BK123" s="69"/>
      <c r="BL123" s="69"/>
      <c r="BM123" s="69"/>
      <c r="BN123" s="69"/>
      <c r="BO123" s="851" t="s">
        <v>219</v>
      </c>
      <c r="BP123" s="852"/>
      <c r="BQ123" s="853">
        <v>7184161</v>
      </c>
      <c r="BR123" s="854"/>
      <c r="BS123" s="854"/>
      <c r="BT123" s="854"/>
      <c r="BU123" s="854"/>
      <c r="BV123" s="854">
        <v>7070828</v>
      </c>
      <c r="BW123" s="854"/>
      <c r="BX123" s="854"/>
      <c r="BY123" s="854"/>
      <c r="BZ123" s="854"/>
      <c r="CA123" s="854">
        <v>7289804</v>
      </c>
      <c r="CB123" s="854"/>
      <c r="CC123" s="854"/>
      <c r="CD123" s="854"/>
      <c r="CE123" s="854"/>
      <c r="CF123" s="705"/>
      <c r="CG123" s="706"/>
      <c r="CH123" s="706"/>
      <c r="CI123" s="706"/>
      <c r="CJ123" s="855"/>
      <c r="CK123" s="844"/>
      <c r="CL123" s="805"/>
      <c r="CM123" s="805"/>
      <c r="CN123" s="805"/>
      <c r="CO123" s="806"/>
      <c r="CP123" s="832" t="s">
        <v>224</v>
      </c>
      <c r="CQ123" s="833"/>
      <c r="CR123" s="833"/>
      <c r="CS123" s="833"/>
      <c r="CT123" s="833"/>
      <c r="CU123" s="833"/>
      <c r="CV123" s="833"/>
      <c r="CW123" s="833"/>
      <c r="CX123" s="833"/>
      <c r="CY123" s="833"/>
      <c r="CZ123" s="833"/>
      <c r="DA123" s="833"/>
      <c r="DB123" s="833"/>
      <c r="DC123" s="833"/>
      <c r="DD123" s="833"/>
      <c r="DE123" s="833"/>
      <c r="DF123" s="834"/>
      <c r="DG123" s="739" t="s">
        <v>199</v>
      </c>
      <c r="DH123" s="740"/>
      <c r="DI123" s="740"/>
      <c r="DJ123" s="740"/>
      <c r="DK123" s="741"/>
      <c r="DL123" s="742" t="s">
        <v>199</v>
      </c>
      <c r="DM123" s="740"/>
      <c r="DN123" s="740"/>
      <c r="DO123" s="740"/>
      <c r="DP123" s="741"/>
      <c r="DQ123" s="742" t="s">
        <v>199</v>
      </c>
      <c r="DR123" s="740"/>
      <c r="DS123" s="740"/>
      <c r="DT123" s="740"/>
      <c r="DU123" s="741"/>
      <c r="DV123" s="811" t="s">
        <v>199</v>
      </c>
      <c r="DW123" s="812"/>
      <c r="DX123" s="812"/>
      <c r="DY123" s="812"/>
      <c r="DZ123" s="813"/>
    </row>
    <row r="124" spans="1:130" s="48" customFormat="1" ht="26.25" customHeight="1" x14ac:dyDescent="0.15">
      <c r="A124" s="730"/>
      <c r="B124" s="731"/>
      <c r="C124" s="810" t="s">
        <v>335</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747"/>
      <c r="Z124" s="748"/>
      <c r="AA124" s="739" t="s">
        <v>199</v>
      </c>
      <c r="AB124" s="740"/>
      <c r="AC124" s="740"/>
      <c r="AD124" s="740"/>
      <c r="AE124" s="741"/>
      <c r="AF124" s="742" t="s">
        <v>199</v>
      </c>
      <c r="AG124" s="740"/>
      <c r="AH124" s="740"/>
      <c r="AI124" s="740"/>
      <c r="AJ124" s="741"/>
      <c r="AK124" s="742" t="s">
        <v>199</v>
      </c>
      <c r="AL124" s="740"/>
      <c r="AM124" s="740"/>
      <c r="AN124" s="740"/>
      <c r="AO124" s="741"/>
      <c r="AP124" s="811" t="s">
        <v>199</v>
      </c>
      <c r="AQ124" s="812"/>
      <c r="AR124" s="812"/>
      <c r="AS124" s="812"/>
      <c r="AT124" s="813"/>
      <c r="AU124" s="826" t="s">
        <v>484</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t="s">
        <v>199</v>
      </c>
      <c r="BR124" s="830"/>
      <c r="BS124" s="830"/>
      <c r="BT124" s="830"/>
      <c r="BU124" s="830"/>
      <c r="BV124" s="830" t="s">
        <v>199</v>
      </c>
      <c r="BW124" s="830"/>
      <c r="BX124" s="830"/>
      <c r="BY124" s="830"/>
      <c r="BZ124" s="830"/>
      <c r="CA124" s="830" t="s">
        <v>199</v>
      </c>
      <c r="CB124" s="830"/>
      <c r="CC124" s="830"/>
      <c r="CD124" s="830"/>
      <c r="CE124" s="830"/>
      <c r="CF124" s="713"/>
      <c r="CG124" s="714"/>
      <c r="CH124" s="714"/>
      <c r="CI124" s="714"/>
      <c r="CJ124" s="831"/>
      <c r="CK124" s="845"/>
      <c r="CL124" s="845"/>
      <c r="CM124" s="845"/>
      <c r="CN124" s="845"/>
      <c r="CO124" s="846"/>
      <c r="CP124" s="832" t="s">
        <v>485</v>
      </c>
      <c r="CQ124" s="833"/>
      <c r="CR124" s="833"/>
      <c r="CS124" s="833"/>
      <c r="CT124" s="833"/>
      <c r="CU124" s="833"/>
      <c r="CV124" s="833"/>
      <c r="CW124" s="833"/>
      <c r="CX124" s="833"/>
      <c r="CY124" s="833"/>
      <c r="CZ124" s="833"/>
      <c r="DA124" s="833"/>
      <c r="DB124" s="833"/>
      <c r="DC124" s="833"/>
      <c r="DD124" s="833"/>
      <c r="DE124" s="833"/>
      <c r="DF124" s="834"/>
      <c r="DG124" s="758" t="s">
        <v>199</v>
      </c>
      <c r="DH124" s="759"/>
      <c r="DI124" s="759"/>
      <c r="DJ124" s="759"/>
      <c r="DK124" s="760"/>
      <c r="DL124" s="761" t="s">
        <v>199</v>
      </c>
      <c r="DM124" s="759"/>
      <c r="DN124" s="759"/>
      <c r="DO124" s="759"/>
      <c r="DP124" s="760"/>
      <c r="DQ124" s="761" t="s">
        <v>199</v>
      </c>
      <c r="DR124" s="759"/>
      <c r="DS124" s="759"/>
      <c r="DT124" s="759"/>
      <c r="DU124" s="760"/>
      <c r="DV124" s="835" t="s">
        <v>199</v>
      </c>
      <c r="DW124" s="836"/>
      <c r="DX124" s="836"/>
      <c r="DY124" s="836"/>
      <c r="DZ124" s="837"/>
    </row>
    <row r="125" spans="1:130" s="48" customFormat="1" ht="26.25" customHeight="1" x14ac:dyDescent="0.15">
      <c r="A125" s="730"/>
      <c r="B125" s="731"/>
      <c r="C125" s="810" t="s">
        <v>480</v>
      </c>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747"/>
      <c r="Z125" s="748"/>
      <c r="AA125" s="739" t="s">
        <v>199</v>
      </c>
      <c r="AB125" s="740"/>
      <c r="AC125" s="740"/>
      <c r="AD125" s="740"/>
      <c r="AE125" s="741"/>
      <c r="AF125" s="742" t="s">
        <v>199</v>
      </c>
      <c r="AG125" s="740"/>
      <c r="AH125" s="740"/>
      <c r="AI125" s="740"/>
      <c r="AJ125" s="741"/>
      <c r="AK125" s="742" t="s">
        <v>199</v>
      </c>
      <c r="AL125" s="740"/>
      <c r="AM125" s="740"/>
      <c r="AN125" s="740"/>
      <c r="AO125" s="741"/>
      <c r="AP125" s="811" t="s">
        <v>199</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1" t="s">
        <v>486</v>
      </c>
      <c r="CL125" s="802"/>
      <c r="CM125" s="802"/>
      <c r="CN125" s="802"/>
      <c r="CO125" s="803"/>
      <c r="CP125" s="838" t="s">
        <v>144</v>
      </c>
      <c r="CQ125" s="786"/>
      <c r="CR125" s="786"/>
      <c r="CS125" s="786"/>
      <c r="CT125" s="786"/>
      <c r="CU125" s="786"/>
      <c r="CV125" s="786"/>
      <c r="CW125" s="786"/>
      <c r="CX125" s="786"/>
      <c r="CY125" s="786"/>
      <c r="CZ125" s="786"/>
      <c r="DA125" s="786"/>
      <c r="DB125" s="786"/>
      <c r="DC125" s="786"/>
      <c r="DD125" s="786"/>
      <c r="DE125" s="786"/>
      <c r="DF125" s="787"/>
      <c r="DG125" s="839" t="s">
        <v>199</v>
      </c>
      <c r="DH125" s="840"/>
      <c r="DI125" s="840"/>
      <c r="DJ125" s="840"/>
      <c r="DK125" s="840"/>
      <c r="DL125" s="840" t="s">
        <v>199</v>
      </c>
      <c r="DM125" s="840"/>
      <c r="DN125" s="840"/>
      <c r="DO125" s="840"/>
      <c r="DP125" s="840"/>
      <c r="DQ125" s="840" t="s">
        <v>199</v>
      </c>
      <c r="DR125" s="840"/>
      <c r="DS125" s="840"/>
      <c r="DT125" s="840"/>
      <c r="DU125" s="840"/>
      <c r="DV125" s="841" t="s">
        <v>199</v>
      </c>
      <c r="DW125" s="841"/>
      <c r="DX125" s="841"/>
      <c r="DY125" s="841"/>
      <c r="DZ125" s="842"/>
    </row>
    <row r="126" spans="1:130" s="48" customFormat="1" ht="26.25" customHeight="1" x14ac:dyDescent="0.15">
      <c r="A126" s="730"/>
      <c r="B126" s="731"/>
      <c r="C126" s="810" t="s">
        <v>481</v>
      </c>
      <c r="D126" s="747"/>
      <c r="E126" s="747"/>
      <c r="F126" s="747"/>
      <c r="G126" s="747"/>
      <c r="H126" s="747"/>
      <c r="I126" s="747"/>
      <c r="J126" s="747"/>
      <c r="K126" s="747"/>
      <c r="L126" s="747"/>
      <c r="M126" s="747"/>
      <c r="N126" s="747"/>
      <c r="O126" s="747"/>
      <c r="P126" s="747"/>
      <c r="Q126" s="747"/>
      <c r="R126" s="747"/>
      <c r="S126" s="747"/>
      <c r="T126" s="747"/>
      <c r="U126" s="747"/>
      <c r="V126" s="747"/>
      <c r="W126" s="747"/>
      <c r="X126" s="747"/>
      <c r="Y126" s="747"/>
      <c r="Z126" s="748"/>
      <c r="AA126" s="739" t="s">
        <v>199</v>
      </c>
      <c r="AB126" s="740"/>
      <c r="AC126" s="740"/>
      <c r="AD126" s="740"/>
      <c r="AE126" s="741"/>
      <c r="AF126" s="742" t="s">
        <v>199</v>
      </c>
      <c r="AG126" s="740"/>
      <c r="AH126" s="740"/>
      <c r="AI126" s="740"/>
      <c r="AJ126" s="741"/>
      <c r="AK126" s="742" t="s">
        <v>199</v>
      </c>
      <c r="AL126" s="740"/>
      <c r="AM126" s="740"/>
      <c r="AN126" s="740"/>
      <c r="AO126" s="741"/>
      <c r="AP126" s="811" t="s">
        <v>199</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4"/>
      <c r="CL126" s="805"/>
      <c r="CM126" s="805"/>
      <c r="CN126" s="805"/>
      <c r="CO126" s="806"/>
      <c r="CP126" s="810" t="s">
        <v>420</v>
      </c>
      <c r="CQ126" s="747"/>
      <c r="CR126" s="747"/>
      <c r="CS126" s="747"/>
      <c r="CT126" s="747"/>
      <c r="CU126" s="747"/>
      <c r="CV126" s="747"/>
      <c r="CW126" s="747"/>
      <c r="CX126" s="747"/>
      <c r="CY126" s="747"/>
      <c r="CZ126" s="747"/>
      <c r="DA126" s="747"/>
      <c r="DB126" s="747"/>
      <c r="DC126" s="747"/>
      <c r="DD126" s="747"/>
      <c r="DE126" s="747"/>
      <c r="DF126" s="748"/>
      <c r="DG126" s="814" t="s">
        <v>199</v>
      </c>
      <c r="DH126" s="815"/>
      <c r="DI126" s="815"/>
      <c r="DJ126" s="815"/>
      <c r="DK126" s="815"/>
      <c r="DL126" s="815" t="s">
        <v>199</v>
      </c>
      <c r="DM126" s="815"/>
      <c r="DN126" s="815"/>
      <c r="DO126" s="815"/>
      <c r="DP126" s="815"/>
      <c r="DQ126" s="815" t="s">
        <v>199</v>
      </c>
      <c r="DR126" s="815"/>
      <c r="DS126" s="815"/>
      <c r="DT126" s="815"/>
      <c r="DU126" s="815"/>
      <c r="DV126" s="816" t="s">
        <v>199</v>
      </c>
      <c r="DW126" s="816"/>
      <c r="DX126" s="816"/>
      <c r="DY126" s="816"/>
      <c r="DZ126" s="817"/>
    </row>
    <row r="127" spans="1:130" s="48" customFormat="1" ht="26.25" customHeight="1" x14ac:dyDescent="0.15">
      <c r="A127" s="732"/>
      <c r="B127" s="733"/>
      <c r="C127" s="818" t="s">
        <v>80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39">
        <v>1874</v>
      </c>
      <c r="AB127" s="740"/>
      <c r="AC127" s="740"/>
      <c r="AD127" s="740"/>
      <c r="AE127" s="741"/>
      <c r="AF127" s="742">
        <v>2155</v>
      </c>
      <c r="AG127" s="740"/>
      <c r="AH127" s="740"/>
      <c r="AI127" s="740"/>
      <c r="AJ127" s="741"/>
      <c r="AK127" s="742">
        <v>1138</v>
      </c>
      <c r="AL127" s="740"/>
      <c r="AM127" s="740"/>
      <c r="AN127" s="740"/>
      <c r="AO127" s="741"/>
      <c r="AP127" s="811">
        <v>0.1</v>
      </c>
      <c r="AQ127" s="812"/>
      <c r="AR127" s="812"/>
      <c r="AS127" s="812"/>
      <c r="AT127" s="813"/>
      <c r="AU127" s="56"/>
      <c r="AV127" s="56"/>
      <c r="AW127" s="56"/>
      <c r="AX127" s="821" t="s">
        <v>489</v>
      </c>
      <c r="AY127" s="822"/>
      <c r="AZ127" s="822"/>
      <c r="BA127" s="822"/>
      <c r="BB127" s="822"/>
      <c r="BC127" s="822"/>
      <c r="BD127" s="822"/>
      <c r="BE127" s="823"/>
      <c r="BF127" s="824" t="s">
        <v>441</v>
      </c>
      <c r="BG127" s="822"/>
      <c r="BH127" s="822"/>
      <c r="BI127" s="822"/>
      <c r="BJ127" s="822"/>
      <c r="BK127" s="822"/>
      <c r="BL127" s="823"/>
      <c r="BM127" s="824" t="s">
        <v>421</v>
      </c>
      <c r="BN127" s="822"/>
      <c r="BO127" s="822"/>
      <c r="BP127" s="822"/>
      <c r="BQ127" s="822"/>
      <c r="BR127" s="822"/>
      <c r="BS127" s="823"/>
      <c r="BT127" s="824" t="s">
        <v>412</v>
      </c>
      <c r="BU127" s="822"/>
      <c r="BV127" s="822"/>
      <c r="BW127" s="822"/>
      <c r="BX127" s="822"/>
      <c r="BY127" s="822"/>
      <c r="BZ127" s="825"/>
      <c r="CA127" s="56"/>
      <c r="CB127" s="56"/>
      <c r="CC127" s="56"/>
      <c r="CD127" s="74"/>
      <c r="CE127" s="74"/>
      <c r="CF127" s="74"/>
      <c r="CG127" s="56"/>
      <c r="CH127" s="56"/>
      <c r="CI127" s="56"/>
      <c r="CJ127" s="75"/>
      <c r="CK127" s="804"/>
      <c r="CL127" s="805"/>
      <c r="CM127" s="805"/>
      <c r="CN127" s="805"/>
      <c r="CO127" s="806"/>
      <c r="CP127" s="810" t="s">
        <v>410</v>
      </c>
      <c r="CQ127" s="747"/>
      <c r="CR127" s="747"/>
      <c r="CS127" s="747"/>
      <c r="CT127" s="747"/>
      <c r="CU127" s="747"/>
      <c r="CV127" s="747"/>
      <c r="CW127" s="747"/>
      <c r="CX127" s="747"/>
      <c r="CY127" s="747"/>
      <c r="CZ127" s="747"/>
      <c r="DA127" s="747"/>
      <c r="DB127" s="747"/>
      <c r="DC127" s="747"/>
      <c r="DD127" s="747"/>
      <c r="DE127" s="747"/>
      <c r="DF127" s="748"/>
      <c r="DG127" s="814" t="s">
        <v>199</v>
      </c>
      <c r="DH127" s="815"/>
      <c r="DI127" s="815"/>
      <c r="DJ127" s="815"/>
      <c r="DK127" s="815"/>
      <c r="DL127" s="815" t="s">
        <v>199</v>
      </c>
      <c r="DM127" s="815"/>
      <c r="DN127" s="815"/>
      <c r="DO127" s="815"/>
      <c r="DP127" s="815"/>
      <c r="DQ127" s="815" t="s">
        <v>199</v>
      </c>
      <c r="DR127" s="815"/>
      <c r="DS127" s="815"/>
      <c r="DT127" s="815"/>
      <c r="DU127" s="815"/>
      <c r="DV127" s="816" t="s">
        <v>199</v>
      </c>
      <c r="DW127" s="816"/>
      <c r="DX127" s="816"/>
      <c r="DY127" s="816"/>
      <c r="DZ127" s="817"/>
    </row>
    <row r="128" spans="1:130" s="48" customFormat="1" ht="26.25" customHeight="1" x14ac:dyDescent="0.15">
      <c r="A128" s="774" t="s">
        <v>490</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8</v>
      </c>
      <c r="X128" s="776"/>
      <c r="Y128" s="776"/>
      <c r="Z128" s="777"/>
      <c r="AA128" s="778">
        <v>38402</v>
      </c>
      <c r="AB128" s="779"/>
      <c r="AC128" s="779"/>
      <c r="AD128" s="779"/>
      <c r="AE128" s="780"/>
      <c r="AF128" s="781">
        <v>38286</v>
      </c>
      <c r="AG128" s="779"/>
      <c r="AH128" s="779"/>
      <c r="AI128" s="779"/>
      <c r="AJ128" s="780"/>
      <c r="AK128" s="781">
        <v>34801</v>
      </c>
      <c r="AL128" s="779"/>
      <c r="AM128" s="779"/>
      <c r="AN128" s="779"/>
      <c r="AO128" s="780"/>
      <c r="AP128" s="782"/>
      <c r="AQ128" s="783"/>
      <c r="AR128" s="783"/>
      <c r="AS128" s="783"/>
      <c r="AT128" s="784"/>
      <c r="AU128" s="56"/>
      <c r="AV128" s="56"/>
      <c r="AW128" s="56"/>
      <c r="AX128" s="785" t="s">
        <v>304</v>
      </c>
      <c r="AY128" s="786"/>
      <c r="AZ128" s="786"/>
      <c r="BA128" s="786"/>
      <c r="BB128" s="786"/>
      <c r="BC128" s="786"/>
      <c r="BD128" s="786"/>
      <c r="BE128" s="787"/>
      <c r="BF128" s="788" t="s">
        <v>199</v>
      </c>
      <c r="BG128" s="789"/>
      <c r="BH128" s="789"/>
      <c r="BI128" s="789"/>
      <c r="BJ128" s="789"/>
      <c r="BK128" s="789"/>
      <c r="BL128" s="790"/>
      <c r="BM128" s="788">
        <v>15</v>
      </c>
      <c r="BN128" s="789"/>
      <c r="BO128" s="789"/>
      <c r="BP128" s="789"/>
      <c r="BQ128" s="789"/>
      <c r="BR128" s="789"/>
      <c r="BS128" s="790"/>
      <c r="BT128" s="788">
        <v>20</v>
      </c>
      <c r="BU128" s="789"/>
      <c r="BV128" s="789"/>
      <c r="BW128" s="789"/>
      <c r="BX128" s="789"/>
      <c r="BY128" s="789"/>
      <c r="BZ128" s="791"/>
      <c r="CA128" s="74"/>
      <c r="CB128" s="74"/>
      <c r="CC128" s="74"/>
      <c r="CD128" s="74"/>
      <c r="CE128" s="74"/>
      <c r="CF128" s="74"/>
      <c r="CG128" s="56"/>
      <c r="CH128" s="56"/>
      <c r="CI128" s="56"/>
      <c r="CJ128" s="75"/>
      <c r="CK128" s="807"/>
      <c r="CL128" s="808"/>
      <c r="CM128" s="808"/>
      <c r="CN128" s="808"/>
      <c r="CO128" s="809"/>
      <c r="CP128" s="792" t="s">
        <v>400</v>
      </c>
      <c r="CQ128" s="766"/>
      <c r="CR128" s="766"/>
      <c r="CS128" s="766"/>
      <c r="CT128" s="766"/>
      <c r="CU128" s="766"/>
      <c r="CV128" s="766"/>
      <c r="CW128" s="766"/>
      <c r="CX128" s="766"/>
      <c r="CY128" s="766"/>
      <c r="CZ128" s="766"/>
      <c r="DA128" s="766"/>
      <c r="DB128" s="766"/>
      <c r="DC128" s="766"/>
      <c r="DD128" s="766"/>
      <c r="DE128" s="766"/>
      <c r="DF128" s="767"/>
      <c r="DG128" s="793" t="s">
        <v>199</v>
      </c>
      <c r="DH128" s="794"/>
      <c r="DI128" s="794"/>
      <c r="DJ128" s="794"/>
      <c r="DK128" s="794"/>
      <c r="DL128" s="794" t="s">
        <v>199</v>
      </c>
      <c r="DM128" s="794"/>
      <c r="DN128" s="794"/>
      <c r="DO128" s="794"/>
      <c r="DP128" s="794"/>
      <c r="DQ128" s="794" t="s">
        <v>199</v>
      </c>
      <c r="DR128" s="794"/>
      <c r="DS128" s="794"/>
      <c r="DT128" s="794"/>
      <c r="DU128" s="794"/>
      <c r="DV128" s="795" t="s">
        <v>199</v>
      </c>
      <c r="DW128" s="795"/>
      <c r="DX128" s="795"/>
      <c r="DY128" s="795"/>
      <c r="DZ128" s="796"/>
    </row>
    <row r="129" spans="1:131" s="48" customFormat="1" ht="26.25" customHeight="1" x14ac:dyDescent="0.15">
      <c r="A129" s="734" t="s">
        <v>172</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232</v>
      </c>
      <c r="X129" s="737"/>
      <c r="Y129" s="737"/>
      <c r="Z129" s="738"/>
      <c r="AA129" s="739">
        <v>2639623</v>
      </c>
      <c r="AB129" s="740"/>
      <c r="AC129" s="740"/>
      <c r="AD129" s="740"/>
      <c r="AE129" s="741"/>
      <c r="AF129" s="742">
        <v>2544707</v>
      </c>
      <c r="AG129" s="740"/>
      <c r="AH129" s="740"/>
      <c r="AI129" s="740"/>
      <c r="AJ129" s="741"/>
      <c r="AK129" s="742">
        <v>2574409</v>
      </c>
      <c r="AL129" s="740"/>
      <c r="AM129" s="740"/>
      <c r="AN129" s="740"/>
      <c r="AO129" s="741"/>
      <c r="AP129" s="743"/>
      <c r="AQ129" s="744"/>
      <c r="AR129" s="744"/>
      <c r="AS129" s="744"/>
      <c r="AT129" s="745"/>
      <c r="AU129" s="67"/>
      <c r="AV129" s="67"/>
      <c r="AW129" s="67"/>
      <c r="AX129" s="746" t="s">
        <v>120</v>
      </c>
      <c r="AY129" s="747"/>
      <c r="AZ129" s="747"/>
      <c r="BA129" s="747"/>
      <c r="BB129" s="747"/>
      <c r="BC129" s="747"/>
      <c r="BD129" s="747"/>
      <c r="BE129" s="748"/>
      <c r="BF129" s="797" t="s">
        <v>199</v>
      </c>
      <c r="BG129" s="798"/>
      <c r="BH129" s="798"/>
      <c r="BI129" s="798"/>
      <c r="BJ129" s="798"/>
      <c r="BK129" s="798"/>
      <c r="BL129" s="799"/>
      <c r="BM129" s="797">
        <v>20</v>
      </c>
      <c r="BN129" s="798"/>
      <c r="BO129" s="798"/>
      <c r="BP129" s="798"/>
      <c r="BQ129" s="798"/>
      <c r="BR129" s="798"/>
      <c r="BS129" s="799"/>
      <c r="BT129" s="797">
        <v>30</v>
      </c>
      <c r="BU129" s="798"/>
      <c r="BV129" s="798"/>
      <c r="BW129" s="798"/>
      <c r="BX129" s="798"/>
      <c r="BY129" s="798"/>
      <c r="BZ129" s="8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34" t="s">
        <v>491</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492</v>
      </c>
      <c r="X130" s="737"/>
      <c r="Y130" s="737"/>
      <c r="Z130" s="738"/>
      <c r="AA130" s="739">
        <v>352162</v>
      </c>
      <c r="AB130" s="740"/>
      <c r="AC130" s="740"/>
      <c r="AD130" s="740"/>
      <c r="AE130" s="741"/>
      <c r="AF130" s="742">
        <v>331721</v>
      </c>
      <c r="AG130" s="740"/>
      <c r="AH130" s="740"/>
      <c r="AI130" s="740"/>
      <c r="AJ130" s="741"/>
      <c r="AK130" s="742">
        <v>343348</v>
      </c>
      <c r="AL130" s="740"/>
      <c r="AM130" s="740"/>
      <c r="AN130" s="740"/>
      <c r="AO130" s="741"/>
      <c r="AP130" s="743"/>
      <c r="AQ130" s="744"/>
      <c r="AR130" s="744"/>
      <c r="AS130" s="744"/>
      <c r="AT130" s="745"/>
      <c r="AU130" s="67"/>
      <c r="AV130" s="67"/>
      <c r="AW130" s="67"/>
      <c r="AX130" s="746" t="s">
        <v>141</v>
      </c>
      <c r="AY130" s="747"/>
      <c r="AZ130" s="747"/>
      <c r="BA130" s="747"/>
      <c r="BB130" s="747"/>
      <c r="BC130" s="747"/>
      <c r="BD130" s="747"/>
      <c r="BE130" s="748"/>
      <c r="BF130" s="749">
        <v>4.5</v>
      </c>
      <c r="BG130" s="750"/>
      <c r="BH130" s="750"/>
      <c r="BI130" s="750"/>
      <c r="BJ130" s="750"/>
      <c r="BK130" s="750"/>
      <c r="BL130" s="751"/>
      <c r="BM130" s="749">
        <v>25</v>
      </c>
      <c r="BN130" s="750"/>
      <c r="BO130" s="750"/>
      <c r="BP130" s="750"/>
      <c r="BQ130" s="750"/>
      <c r="BR130" s="750"/>
      <c r="BS130" s="751"/>
      <c r="BT130" s="749">
        <v>35</v>
      </c>
      <c r="BU130" s="750"/>
      <c r="BV130" s="750"/>
      <c r="BW130" s="750"/>
      <c r="BX130" s="750"/>
      <c r="BY130" s="750"/>
      <c r="BZ130" s="75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53"/>
      <c r="B131" s="754"/>
      <c r="C131" s="754"/>
      <c r="D131" s="754"/>
      <c r="E131" s="754"/>
      <c r="F131" s="754"/>
      <c r="G131" s="754"/>
      <c r="H131" s="754"/>
      <c r="I131" s="754"/>
      <c r="J131" s="754"/>
      <c r="K131" s="754"/>
      <c r="L131" s="754"/>
      <c r="M131" s="754"/>
      <c r="N131" s="754"/>
      <c r="O131" s="754"/>
      <c r="P131" s="754"/>
      <c r="Q131" s="754"/>
      <c r="R131" s="754"/>
      <c r="S131" s="754"/>
      <c r="T131" s="754"/>
      <c r="U131" s="754"/>
      <c r="V131" s="754"/>
      <c r="W131" s="755" t="s">
        <v>175</v>
      </c>
      <c r="X131" s="756"/>
      <c r="Y131" s="756"/>
      <c r="Z131" s="757"/>
      <c r="AA131" s="758">
        <v>2287461</v>
      </c>
      <c r="AB131" s="759"/>
      <c r="AC131" s="759"/>
      <c r="AD131" s="759"/>
      <c r="AE131" s="760"/>
      <c r="AF131" s="761">
        <v>2212986</v>
      </c>
      <c r="AG131" s="759"/>
      <c r="AH131" s="759"/>
      <c r="AI131" s="759"/>
      <c r="AJ131" s="760"/>
      <c r="AK131" s="761">
        <v>2231061</v>
      </c>
      <c r="AL131" s="759"/>
      <c r="AM131" s="759"/>
      <c r="AN131" s="759"/>
      <c r="AO131" s="760"/>
      <c r="AP131" s="762"/>
      <c r="AQ131" s="763"/>
      <c r="AR131" s="763"/>
      <c r="AS131" s="763"/>
      <c r="AT131" s="764"/>
      <c r="AU131" s="67"/>
      <c r="AV131" s="67"/>
      <c r="AW131" s="67"/>
      <c r="AX131" s="765" t="s">
        <v>57</v>
      </c>
      <c r="AY131" s="766"/>
      <c r="AZ131" s="766"/>
      <c r="BA131" s="766"/>
      <c r="BB131" s="766"/>
      <c r="BC131" s="766"/>
      <c r="BD131" s="766"/>
      <c r="BE131" s="767"/>
      <c r="BF131" s="768" t="s">
        <v>199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24" t="s">
        <v>29</v>
      </c>
      <c r="B132" s="725"/>
      <c r="C132" s="725"/>
      <c r="D132" s="725"/>
      <c r="E132" s="725"/>
      <c r="F132" s="725"/>
      <c r="G132" s="725"/>
      <c r="H132" s="725"/>
      <c r="I132" s="725"/>
      <c r="J132" s="725"/>
      <c r="K132" s="725"/>
      <c r="L132" s="725"/>
      <c r="M132" s="725"/>
      <c r="N132" s="725"/>
      <c r="O132" s="725"/>
      <c r="P132" s="725"/>
      <c r="Q132" s="725"/>
      <c r="R132" s="725"/>
      <c r="S132" s="725"/>
      <c r="T132" s="725"/>
      <c r="U132" s="725"/>
      <c r="V132" s="699" t="s">
        <v>493</v>
      </c>
      <c r="W132" s="699"/>
      <c r="X132" s="699"/>
      <c r="Y132" s="699"/>
      <c r="Z132" s="700"/>
      <c r="AA132" s="701">
        <v>4.5044702399999998</v>
      </c>
      <c r="AB132" s="702"/>
      <c r="AC132" s="702"/>
      <c r="AD132" s="702"/>
      <c r="AE132" s="703"/>
      <c r="AF132" s="704">
        <v>4.3063083090000003</v>
      </c>
      <c r="AG132" s="702"/>
      <c r="AH132" s="702"/>
      <c r="AI132" s="702"/>
      <c r="AJ132" s="703"/>
      <c r="AK132" s="704">
        <v>4.7650422829999997</v>
      </c>
      <c r="AL132" s="702"/>
      <c r="AM132" s="702"/>
      <c r="AN132" s="702"/>
      <c r="AO132" s="703"/>
      <c r="AP132" s="705"/>
      <c r="AQ132" s="706"/>
      <c r="AR132" s="706"/>
      <c r="AS132" s="706"/>
      <c r="AT132" s="70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8" t="s">
        <v>86</v>
      </c>
      <c r="W133" s="708"/>
      <c r="X133" s="708"/>
      <c r="Y133" s="708"/>
      <c r="Z133" s="709"/>
      <c r="AA133" s="710">
        <v>3.4</v>
      </c>
      <c r="AB133" s="711"/>
      <c r="AC133" s="711"/>
      <c r="AD133" s="711"/>
      <c r="AE133" s="712"/>
      <c r="AF133" s="710">
        <v>4</v>
      </c>
      <c r="AG133" s="711"/>
      <c r="AH133" s="711"/>
      <c r="AI133" s="711"/>
      <c r="AJ133" s="712"/>
      <c r="AK133" s="710">
        <v>4.5</v>
      </c>
      <c r="AL133" s="711"/>
      <c r="AM133" s="711"/>
      <c r="AN133" s="711"/>
      <c r="AO133" s="712"/>
      <c r="AP133" s="713"/>
      <c r="AQ133" s="714"/>
      <c r="AR133" s="714"/>
      <c r="AS133" s="714"/>
      <c r="AT133" s="71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V+f3rh4AaiqHI1Co61oxNesJFZ/hWuX5NDKytndmlpyPDoT1BukL9hwqyUuFTvD+D1LBB78b/qzZ81pR0JbQQ==" saltValue="71Mwk7PnM6uXwpwA4NwL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EcSXItjUEA5h87Kt62A7FjOXdg2FMicswz/D91DinTMPwt3SZOCSldwWKkZK0lXax56NuLfFFpauZPS8dvrrUw==" saltValue="36xgEowozNQAGAYX5W6jIA=="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OOrYiE+g/GvudvAM7sZ9sg9cVn/vjK1NCHIiLjvjUZB0V6WfQY0AB/+V/C5/l5lSqF+XOUPSFkSNE2vaLv0CZQ==" saltValue="z6LZk+dfHbqQgPNfRBr/D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494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328</v>
      </c>
      <c r="AL6" s="81"/>
      <c r="AM6" s="81"/>
      <c r="AN6" s="81"/>
    </row>
    <row r="7" spans="1:46" ht="13.5" customHeight="1" x14ac:dyDescent="0.15">
      <c r="A7" s="80"/>
      <c r="AK7" s="91"/>
      <c r="AL7" s="98"/>
      <c r="AM7" s="98"/>
      <c r="AN7" s="108"/>
      <c r="AO7" s="1018" t="s">
        <v>90</v>
      </c>
      <c r="AP7" s="125"/>
      <c r="AQ7" s="136" t="s">
        <v>495</v>
      </c>
      <c r="AR7" s="150"/>
    </row>
    <row r="8" spans="1:46" x14ac:dyDescent="0.15">
      <c r="A8" s="80"/>
      <c r="AK8" s="92"/>
      <c r="AL8" s="99"/>
      <c r="AM8" s="99"/>
      <c r="AN8" s="109"/>
      <c r="AO8" s="1019"/>
      <c r="AP8" s="126" t="s">
        <v>496</v>
      </c>
      <c r="AQ8" s="137" t="s">
        <v>497</v>
      </c>
      <c r="AR8" s="151" t="s">
        <v>498</v>
      </c>
    </row>
    <row r="9" spans="1:46" x14ac:dyDescent="0.15">
      <c r="A9" s="80"/>
      <c r="AK9" s="1029" t="s">
        <v>460</v>
      </c>
      <c r="AL9" s="1030"/>
      <c r="AM9" s="1030"/>
      <c r="AN9" s="1031"/>
      <c r="AO9" s="115">
        <v>616602</v>
      </c>
      <c r="AP9" s="115">
        <v>218576</v>
      </c>
      <c r="AQ9" s="138">
        <v>243450</v>
      </c>
      <c r="AR9" s="152">
        <v>-10.199999999999999</v>
      </c>
    </row>
    <row r="10" spans="1:46" ht="13.5" customHeight="1" x14ac:dyDescent="0.15">
      <c r="A10" s="80"/>
      <c r="AK10" s="1029" t="s">
        <v>206</v>
      </c>
      <c r="AL10" s="1030"/>
      <c r="AM10" s="1030"/>
      <c r="AN10" s="1031"/>
      <c r="AO10" s="116">
        <v>117811</v>
      </c>
      <c r="AP10" s="116">
        <v>41762</v>
      </c>
      <c r="AQ10" s="139">
        <v>36828</v>
      </c>
      <c r="AR10" s="153">
        <v>13.4</v>
      </c>
    </row>
    <row r="11" spans="1:46" ht="13.5" customHeight="1" x14ac:dyDescent="0.15">
      <c r="A11" s="80"/>
      <c r="AK11" s="1029" t="s">
        <v>398</v>
      </c>
      <c r="AL11" s="1030"/>
      <c r="AM11" s="1030"/>
      <c r="AN11" s="1031"/>
      <c r="AO11" s="116">
        <v>148115</v>
      </c>
      <c r="AP11" s="116">
        <v>52504</v>
      </c>
      <c r="AQ11" s="139">
        <v>2575</v>
      </c>
      <c r="AR11" s="153">
        <v>1939</v>
      </c>
    </row>
    <row r="12" spans="1:46" ht="13.5" customHeight="1" x14ac:dyDescent="0.15">
      <c r="A12" s="80"/>
      <c r="AK12" s="1029" t="s">
        <v>133</v>
      </c>
      <c r="AL12" s="1030"/>
      <c r="AM12" s="1030"/>
      <c r="AN12" s="1031"/>
      <c r="AO12" s="116" t="s">
        <v>199</v>
      </c>
      <c r="AP12" s="116" t="s">
        <v>199</v>
      </c>
      <c r="AQ12" s="139" t="s">
        <v>199</v>
      </c>
      <c r="AR12" s="153" t="s">
        <v>199</v>
      </c>
    </row>
    <row r="13" spans="1:46" ht="13.5" customHeight="1" x14ac:dyDescent="0.15">
      <c r="A13" s="80"/>
      <c r="AK13" s="1029" t="s">
        <v>499</v>
      </c>
      <c r="AL13" s="1030"/>
      <c r="AM13" s="1030"/>
      <c r="AN13" s="1031"/>
      <c r="AO13" s="116">
        <v>47995</v>
      </c>
      <c r="AP13" s="116">
        <v>17013</v>
      </c>
      <c r="AQ13" s="139">
        <v>11862</v>
      </c>
      <c r="AR13" s="153">
        <v>43.4</v>
      </c>
    </row>
    <row r="14" spans="1:46" ht="13.5" customHeight="1" x14ac:dyDescent="0.15">
      <c r="A14" s="80"/>
      <c r="AK14" s="1029" t="s">
        <v>500</v>
      </c>
      <c r="AL14" s="1030"/>
      <c r="AM14" s="1030"/>
      <c r="AN14" s="1031"/>
      <c r="AO14" s="116">
        <v>14387</v>
      </c>
      <c r="AP14" s="116">
        <v>5100</v>
      </c>
      <c r="AQ14" s="139">
        <v>4647</v>
      </c>
      <c r="AR14" s="153">
        <v>9.6999999999999993</v>
      </c>
    </row>
    <row r="15" spans="1:46" ht="13.5" customHeight="1" x14ac:dyDescent="0.15">
      <c r="A15" s="80"/>
      <c r="AK15" s="1032" t="s">
        <v>307</v>
      </c>
      <c r="AL15" s="1033"/>
      <c r="AM15" s="1033"/>
      <c r="AN15" s="1034"/>
      <c r="AO15" s="116">
        <v>-22556</v>
      </c>
      <c r="AP15" s="116">
        <v>-7996</v>
      </c>
      <c r="AQ15" s="139">
        <v>-13358</v>
      </c>
      <c r="AR15" s="153">
        <v>-40.1</v>
      </c>
    </row>
    <row r="16" spans="1:46" x14ac:dyDescent="0.15">
      <c r="A16" s="80"/>
      <c r="AK16" s="1032" t="s">
        <v>268</v>
      </c>
      <c r="AL16" s="1033"/>
      <c r="AM16" s="1033"/>
      <c r="AN16" s="1034"/>
      <c r="AO16" s="116">
        <v>922354</v>
      </c>
      <c r="AP16" s="116">
        <v>326960</v>
      </c>
      <c r="AQ16" s="139">
        <v>286004</v>
      </c>
      <c r="AR16" s="153">
        <v>14.3</v>
      </c>
    </row>
    <row r="17" spans="1:46" x14ac:dyDescent="0.15">
      <c r="A17" s="80"/>
    </row>
    <row r="18" spans="1:46" x14ac:dyDescent="0.15">
      <c r="A18" s="80"/>
      <c r="AQ18" s="131"/>
      <c r="AR18" s="131"/>
    </row>
    <row r="19" spans="1:46" x14ac:dyDescent="0.15">
      <c r="A19" s="80"/>
      <c r="AK19" s="46" t="s">
        <v>187</v>
      </c>
    </row>
    <row r="20" spans="1:46" x14ac:dyDescent="0.15">
      <c r="A20" s="80"/>
      <c r="AK20" s="93"/>
      <c r="AL20" s="100"/>
      <c r="AM20" s="100"/>
      <c r="AN20" s="110"/>
      <c r="AO20" s="117" t="s">
        <v>501</v>
      </c>
      <c r="AP20" s="127" t="s">
        <v>333</v>
      </c>
      <c r="AQ20" s="140" t="s">
        <v>39</v>
      </c>
      <c r="AR20" s="154"/>
    </row>
    <row r="21" spans="1:46" s="81" customFormat="1" x14ac:dyDescent="0.15">
      <c r="A21" s="83"/>
      <c r="AK21" s="1035" t="s">
        <v>502</v>
      </c>
      <c r="AL21" s="1036"/>
      <c r="AM21" s="1036"/>
      <c r="AN21" s="1037"/>
      <c r="AO21" s="118">
        <v>23.4</v>
      </c>
      <c r="AP21" s="128">
        <v>24.25</v>
      </c>
      <c r="AQ21" s="141">
        <v>-0.85</v>
      </c>
      <c r="AS21" s="161"/>
      <c r="AT21" s="83"/>
    </row>
    <row r="22" spans="1:46" s="81" customFormat="1" x14ac:dyDescent="0.15">
      <c r="A22" s="83"/>
      <c r="AK22" s="1035" t="s">
        <v>503</v>
      </c>
      <c r="AL22" s="1036"/>
      <c r="AM22" s="1036"/>
      <c r="AN22" s="1037"/>
      <c r="AO22" s="119">
        <v>97.4</v>
      </c>
      <c r="AP22" s="129">
        <v>95.4</v>
      </c>
      <c r="AQ22" s="142">
        <v>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1028" t="s">
        <v>504</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c r="AT26" s="83"/>
    </row>
    <row r="27" spans="1:46" x14ac:dyDescent="0.15">
      <c r="A27" s="85"/>
      <c r="AS27" s="159"/>
      <c r="AT27" s="159"/>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61</v>
      </c>
      <c r="AL29" s="81"/>
      <c r="AM29" s="81"/>
      <c r="AN29" s="81"/>
      <c r="AS29" s="164"/>
    </row>
    <row r="30" spans="1:46" ht="13.5" customHeight="1" x14ac:dyDescent="0.15">
      <c r="A30" s="80"/>
      <c r="AK30" s="91"/>
      <c r="AL30" s="98"/>
      <c r="AM30" s="98"/>
      <c r="AN30" s="108"/>
      <c r="AO30" s="1018" t="s">
        <v>90</v>
      </c>
      <c r="AP30" s="125"/>
      <c r="AQ30" s="136" t="s">
        <v>495</v>
      </c>
      <c r="AR30" s="150"/>
    </row>
    <row r="31" spans="1:46" x14ac:dyDescent="0.15">
      <c r="A31" s="80"/>
      <c r="AK31" s="92"/>
      <c r="AL31" s="99"/>
      <c r="AM31" s="99"/>
      <c r="AN31" s="109"/>
      <c r="AO31" s="1019"/>
      <c r="AP31" s="126" t="s">
        <v>496</v>
      </c>
      <c r="AQ31" s="137" t="s">
        <v>497</v>
      </c>
      <c r="AR31" s="151" t="s">
        <v>498</v>
      </c>
    </row>
    <row r="32" spans="1:46" ht="27" customHeight="1" x14ac:dyDescent="0.15">
      <c r="A32" s="80"/>
      <c r="AK32" s="1022" t="s">
        <v>505</v>
      </c>
      <c r="AL32" s="1023"/>
      <c r="AM32" s="1023"/>
      <c r="AN32" s="1024"/>
      <c r="AO32" s="116">
        <v>411175</v>
      </c>
      <c r="AP32" s="116">
        <v>145755</v>
      </c>
      <c r="AQ32" s="143">
        <v>167387</v>
      </c>
      <c r="AR32" s="153">
        <v>-12.9</v>
      </c>
    </row>
    <row r="33" spans="1:46" ht="13.5" customHeight="1" x14ac:dyDescent="0.15">
      <c r="A33" s="80"/>
      <c r="AK33" s="1022" t="s">
        <v>506</v>
      </c>
      <c r="AL33" s="1023"/>
      <c r="AM33" s="1023"/>
      <c r="AN33" s="1024"/>
      <c r="AO33" s="116" t="s">
        <v>199</v>
      </c>
      <c r="AP33" s="116" t="s">
        <v>199</v>
      </c>
      <c r="AQ33" s="143" t="s">
        <v>199</v>
      </c>
      <c r="AR33" s="153" t="s">
        <v>199</v>
      </c>
    </row>
    <row r="34" spans="1:46" ht="27" customHeight="1" x14ac:dyDescent="0.15">
      <c r="A34" s="80"/>
      <c r="AK34" s="1022" t="s">
        <v>507</v>
      </c>
      <c r="AL34" s="1023"/>
      <c r="AM34" s="1023"/>
      <c r="AN34" s="1024"/>
      <c r="AO34" s="116" t="s">
        <v>199</v>
      </c>
      <c r="AP34" s="116" t="s">
        <v>199</v>
      </c>
      <c r="AQ34" s="143">
        <v>5</v>
      </c>
      <c r="AR34" s="153" t="s">
        <v>199</v>
      </c>
    </row>
    <row r="35" spans="1:46" ht="27" customHeight="1" x14ac:dyDescent="0.15">
      <c r="A35" s="80"/>
      <c r="AK35" s="1022" t="s">
        <v>508</v>
      </c>
      <c r="AL35" s="1023"/>
      <c r="AM35" s="1023"/>
      <c r="AN35" s="1024"/>
      <c r="AO35" s="116">
        <v>72147</v>
      </c>
      <c r="AP35" s="116">
        <v>25575</v>
      </c>
      <c r="AQ35" s="143">
        <v>34589</v>
      </c>
      <c r="AR35" s="153">
        <v>-26.1</v>
      </c>
    </row>
    <row r="36" spans="1:46" ht="27" customHeight="1" x14ac:dyDescent="0.15">
      <c r="A36" s="80"/>
      <c r="AK36" s="1022" t="s">
        <v>33</v>
      </c>
      <c r="AL36" s="1023"/>
      <c r="AM36" s="1023"/>
      <c r="AN36" s="1024"/>
      <c r="AO36" s="116" t="s">
        <v>199</v>
      </c>
      <c r="AP36" s="116" t="s">
        <v>199</v>
      </c>
      <c r="AQ36" s="143">
        <v>2508</v>
      </c>
      <c r="AR36" s="153" t="s">
        <v>199</v>
      </c>
    </row>
    <row r="37" spans="1:46" ht="13.5" customHeight="1" x14ac:dyDescent="0.15">
      <c r="A37" s="80"/>
      <c r="AK37" s="1022" t="s">
        <v>346</v>
      </c>
      <c r="AL37" s="1023"/>
      <c r="AM37" s="1023"/>
      <c r="AN37" s="1024"/>
      <c r="AO37" s="116">
        <v>1138</v>
      </c>
      <c r="AP37" s="116">
        <v>403</v>
      </c>
      <c r="AQ37" s="143">
        <v>1525</v>
      </c>
      <c r="AR37" s="153">
        <v>-73.599999999999994</v>
      </c>
    </row>
    <row r="38" spans="1:46" ht="27" customHeight="1" x14ac:dyDescent="0.15">
      <c r="A38" s="80"/>
      <c r="AK38" s="1025" t="s">
        <v>510</v>
      </c>
      <c r="AL38" s="1026"/>
      <c r="AM38" s="1026"/>
      <c r="AN38" s="1027"/>
      <c r="AO38" s="120" t="s">
        <v>199</v>
      </c>
      <c r="AP38" s="120" t="s">
        <v>199</v>
      </c>
      <c r="AQ38" s="144">
        <v>44</v>
      </c>
      <c r="AR38" s="142" t="s">
        <v>199</v>
      </c>
      <c r="AS38" s="164"/>
    </row>
    <row r="39" spans="1:46" x14ac:dyDescent="0.15">
      <c r="A39" s="80"/>
      <c r="AK39" s="1025" t="s">
        <v>88</v>
      </c>
      <c r="AL39" s="1026"/>
      <c r="AM39" s="1026"/>
      <c r="AN39" s="1027"/>
      <c r="AO39" s="116">
        <v>-34801</v>
      </c>
      <c r="AP39" s="116">
        <v>-12336</v>
      </c>
      <c r="AQ39" s="143">
        <v>-7489</v>
      </c>
      <c r="AR39" s="153">
        <v>64.7</v>
      </c>
      <c r="AS39" s="164"/>
    </row>
    <row r="40" spans="1:46" ht="27" customHeight="1" x14ac:dyDescent="0.15">
      <c r="A40" s="80"/>
      <c r="AK40" s="1022" t="s">
        <v>511</v>
      </c>
      <c r="AL40" s="1023"/>
      <c r="AM40" s="1023"/>
      <c r="AN40" s="1024"/>
      <c r="AO40" s="116">
        <v>-343348</v>
      </c>
      <c r="AP40" s="116">
        <v>-121711</v>
      </c>
      <c r="AQ40" s="143">
        <v>-138932</v>
      </c>
      <c r="AR40" s="153">
        <v>-12.4</v>
      </c>
      <c r="AS40" s="164"/>
    </row>
    <row r="41" spans="1:46" x14ac:dyDescent="0.15">
      <c r="A41" s="80"/>
      <c r="AK41" s="1012" t="s">
        <v>385</v>
      </c>
      <c r="AL41" s="1013"/>
      <c r="AM41" s="1013"/>
      <c r="AN41" s="1014"/>
      <c r="AO41" s="116">
        <v>106311</v>
      </c>
      <c r="AP41" s="116">
        <v>37686</v>
      </c>
      <c r="AQ41" s="143">
        <v>59636</v>
      </c>
      <c r="AR41" s="153">
        <v>-36.799999999999997</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512</v>
      </c>
    </row>
    <row r="48" spans="1:46" x14ac:dyDescent="0.15">
      <c r="A48" s="80"/>
      <c r="AK48" s="87" t="s">
        <v>513</v>
      </c>
      <c r="AL48" s="87"/>
      <c r="AM48" s="87"/>
      <c r="AN48" s="87"/>
      <c r="AO48" s="87"/>
      <c r="AP48" s="87"/>
      <c r="AQ48" s="130"/>
      <c r="AR48" s="87"/>
    </row>
    <row r="49" spans="1:44" ht="13.5" customHeight="1" x14ac:dyDescent="0.15">
      <c r="A49" s="80"/>
      <c r="AK49" s="95"/>
      <c r="AL49" s="101"/>
      <c r="AM49" s="1020" t="s">
        <v>90</v>
      </c>
      <c r="AN49" s="1015" t="s">
        <v>442</v>
      </c>
      <c r="AO49" s="1016"/>
      <c r="AP49" s="1016"/>
      <c r="AQ49" s="1016"/>
      <c r="AR49" s="1017"/>
    </row>
    <row r="50" spans="1:44" x14ac:dyDescent="0.15">
      <c r="A50" s="80"/>
      <c r="AK50" s="96"/>
      <c r="AL50" s="102"/>
      <c r="AM50" s="1021"/>
      <c r="AN50" s="112" t="s">
        <v>487</v>
      </c>
      <c r="AO50" s="122" t="s">
        <v>488</v>
      </c>
      <c r="AP50" s="133" t="s">
        <v>514</v>
      </c>
      <c r="AQ50" s="146" t="s">
        <v>380</v>
      </c>
      <c r="AR50" s="156" t="s">
        <v>515</v>
      </c>
    </row>
    <row r="51" spans="1:44" x14ac:dyDescent="0.15">
      <c r="A51" s="80"/>
      <c r="AK51" s="95" t="s">
        <v>516</v>
      </c>
      <c r="AL51" s="101"/>
      <c r="AM51" s="106">
        <v>260388</v>
      </c>
      <c r="AN51" s="113">
        <v>83538</v>
      </c>
      <c r="AO51" s="123">
        <v>20</v>
      </c>
      <c r="AP51" s="134">
        <v>268375</v>
      </c>
      <c r="AQ51" s="147">
        <v>-1.2</v>
      </c>
      <c r="AR51" s="157">
        <v>21.2</v>
      </c>
    </row>
    <row r="52" spans="1:44" x14ac:dyDescent="0.15">
      <c r="A52" s="80"/>
      <c r="AK52" s="97"/>
      <c r="AL52" s="103" t="s">
        <v>270</v>
      </c>
      <c r="AM52" s="107">
        <v>79274</v>
      </c>
      <c r="AN52" s="114">
        <v>25433</v>
      </c>
      <c r="AO52" s="124">
        <v>-46</v>
      </c>
      <c r="AP52" s="135">
        <v>119602</v>
      </c>
      <c r="AQ52" s="148">
        <v>1.5</v>
      </c>
      <c r="AR52" s="158">
        <v>-47.5</v>
      </c>
    </row>
    <row r="53" spans="1:44" x14ac:dyDescent="0.15">
      <c r="A53" s="80"/>
      <c r="AK53" s="95" t="s">
        <v>476</v>
      </c>
      <c r="AL53" s="101"/>
      <c r="AM53" s="106">
        <v>1286634</v>
      </c>
      <c r="AN53" s="113">
        <v>417738</v>
      </c>
      <c r="AO53" s="123">
        <v>400.1</v>
      </c>
      <c r="AP53" s="134">
        <v>301035</v>
      </c>
      <c r="AQ53" s="147">
        <v>12.2</v>
      </c>
      <c r="AR53" s="157">
        <v>387.9</v>
      </c>
    </row>
    <row r="54" spans="1:44" x14ac:dyDescent="0.15">
      <c r="A54" s="80"/>
      <c r="AK54" s="97"/>
      <c r="AL54" s="103" t="s">
        <v>270</v>
      </c>
      <c r="AM54" s="107">
        <v>157416</v>
      </c>
      <c r="AN54" s="114">
        <v>51109</v>
      </c>
      <c r="AO54" s="124">
        <v>101</v>
      </c>
      <c r="AP54" s="135">
        <v>154376</v>
      </c>
      <c r="AQ54" s="148">
        <v>29.1</v>
      </c>
      <c r="AR54" s="158">
        <v>71.900000000000006</v>
      </c>
    </row>
    <row r="55" spans="1:44" x14ac:dyDescent="0.15">
      <c r="A55" s="80"/>
      <c r="AK55" s="95" t="s">
        <v>316</v>
      </c>
      <c r="AL55" s="101"/>
      <c r="AM55" s="106">
        <v>270731</v>
      </c>
      <c r="AN55" s="113">
        <v>91618</v>
      </c>
      <c r="AO55" s="123">
        <v>-78.099999999999994</v>
      </c>
      <c r="AP55" s="134">
        <v>277467</v>
      </c>
      <c r="AQ55" s="147">
        <v>-7.8</v>
      </c>
      <c r="AR55" s="157">
        <v>-70.3</v>
      </c>
    </row>
    <row r="56" spans="1:44" x14ac:dyDescent="0.15">
      <c r="A56" s="80"/>
      <c r="AK56" s="97"/>
      <c r="AL56" s="103" t="s">
        <v>270</v>
      </c>
      <c r="AM56" s="107">
        <v>186825</v>
      </c>
      <c r="AN56" s="114">
        <v>63223</v>
      </c>
      <c r="AO56" s="124">
        <v>23.7</v>
      </c>
      <c r="AP56" s="135">
        <v>128378</v>
      </c>
      <c r="AQ56" s="148">
        <v>-16.8</v>
      </c>
      <c r="AR56" s="158">
        <v>40.5</v>
      </c>
    </row>
    <row r="57" spans="1:44" x14ac:dyDescent="0.15">
      <c r="A57" s="80"/>
      <c r="AK57" s="95" t="s">
        <v>138</v>
      </c>
      <c r="AL57" s="101"/>
      <c r="AM57" s="106">
        <v>353197</v>
      </c>
      <c r="AN57" s="113">
        <v>123323</v>
      </c>
      <c r="AO57" s="123">
        <v>34.6</v>
      </c>
      <c r="AP57" s="134">
        <v>282256</v>
      </c>
      <c r="AQ57" s="147">
        <v>1.7</v>
      </c>
      <c r="AR57" s="157">
        <v>32.9</v>
      </c>
    </row>
    <row r="58" spans="1:44" x14ac:dyDescent="0.15">
      <c r="A58" s="80"/>
      <c r="AK58" s="97"/>
      <c r="AL58" s="103" t="s">
        <v>270</v>
      </c>
      <c r="AM58" s="107">
        <v>226998</v>
      </c>
      <c r="AN58" s="114">
        <v>79259</v>
      </c>
      <c r="AO58" s="124">
        <v>25.4</v>
      </c>
      <c r="AP58" s="135">
        <v>145453</v>
      </c>
      <c r="AQ58" s="148">
        <v>13.3</v>
      </c>
      <c r="AR58" s="158">
        <v>12.1</v>
      </c>
    </row>
    <row r="59" spans="1:44" x14ac:dyDescent="0.15">
      <c r="A59" s="80"/>
      <c r="AK59" s="95" t="s">
        <v>517</v>
      </c>
      <c r="AL59" s="101"/>
      <c r="AM59" s="106">
        <v>493920</v>
      </c>
      <c r="AN59" s="113">
        <v>175087</v>
      </c>
      <c r="AO59" s="123">
        <v>42</v>
      </c>
      <c r="AP59" s="134">
        <v>295341</v>
      </c>
      <c r="AQ59" s="147">
        <v>4.5999999999999996</v>
      </c>
      <c r="AR59" s="157">
        <v>37.4</v>
      </c>
    </row>
    <row r="60" spans="1:44" x14ac:dyDescent="0.15">
      <c r="A60" s="80"/>
      <c r="AK60" s="97"/>
      <c r="AL60" s="103" t="s">
        <v>270</v>
      </c>
      <c r="AM60" s="107">
        <v>406108</v>
      </c>
      <c r="AN60" s="114">
        <v>143959</v>
      </c>
      <c r="AO60" s="124">
        <v>81.599999999999994</v>
      </c>
      <c r="AP60" s="135">
        <v>137402</v>
      </c>
      <c r="AQ60" s="148">
        <v>-5.5</v>
      </c>
      <c r="AR60" s="158">
        <v>87.1</v>
      </c>
    </row>
    <row r="61" spans="1:44" x14ac:dyDescent="0.15">
      <c r="A61" s="80"/>
      <c r="AK61" s="95" t="s">
        <v>518</v>
      </c>
      <c r="AL61" s="104"/>
      <c r="AM61" s="106">
        <v>532974</v>
      </c>
      <c r="AN61" s="113">
        <v>178261</v>
      </c>
      <c r="AO61" s="123">
        <v>83.7</v>
      </c>
      <c r="AP61" s="134">
        <v>284895</v>
      </c>
      <c r="AQ61" s="149">
        <v>1.9</v>
      </c>
      <c r="AR61" s="157">
        <v>81.8</v>
      </c>
    </row>
    <row r="62" spans="1:44" x14ac:dyDescent="0.15">
      <c r="A62" s="80"/>
      <c r="AK62" s="97"/>
      <c r="AL62" s="103" t="s">
        <v>270</v>
      </c>
      <c r="AM62" s="107">
        <v>211324</v>
      </c>
      <c r="AN62" s="114">
        <v>72597</v>
      </c>
      <c r="AO62" s="124">
        <v>37.1</v>
      </c>
      <c r="AP62" s="135">
        <v>137042</v>
      </c>
      <c r="AQ62" s="148">
        <v>4.3</v>
      </c>
      <c r="AR62" s="158">
        <v>32.799999999999997</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oj/ujC9oI3IeqLgjcFhNSoJTi6QNbqQ8vFy5KA0d42KsKFbNTbJ8ibL0+5U6V0tRB1hkRxldCLLJvXfpOaDhMQ==" saltValue="kuDxe6NXZ4PUDzp8b+Uvd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dNLfHU3Ntp5PIudJC9Rq/An26vaFvktYdqTnZo0BodIxVPoBFpNN9RIKtMi1BEBE3IcF8OQW02h8NppSU5iQ4w==" saltValue="AMrr17Wl/VEnNCXXrvOiN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brfYW6a2OGf/LBaJpS8OIrlIB32ZPuT25ItNo2m6LYq9d5MONpqJCrcolPNdfrKoaAZK9wH6gNBNBxo9tODMqQ==" saltValue="Bc6RntAJRTK2qgq3F8Ptb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17</v>
      </c>
      <c r="F46" s="172" t="s">
        <v>520</v>
      </c>
      <c r="G46" s="176" t="s">
        <v>521</v>
      </c>
      <c r="H46" s="176" t="s">
        <v>522</v>
      </c>
      <c r="I46" s="176" t="s">
        <v>523</v>
      </c>
      <c r="J46" s="181" t="s">
        <v>251</v>
      </c>
    </row>
    <row r="47" spans="2:10" ht="57.75" customHeight="1" x14ac:dyDescent="0.15">
      <c r="B47" s="167"/>
      <c r="C47" s="1038" t="s">
        <v>3</v>
      </c>
      <c r="D47" s="1038"/>
      <c r="E47" s="1039"/>
      <c r="F47" s="173">
        <v>30.78</v>
      </c>
      <c r="G47" s="177">
        <v>29.9</v>
      </c>
      <c r="H47" s="177">
        <v>27.63</v>
      </c>
      <c r="I47" s="177">
        <v>28.67</v>
      </c>
      <c r="J47" s="182">
        <v>28.34</v>
      </c>
    </row>
    <row r="48" spans="2:10" ht="57.75" customHeight="1" x14ac:dyDescent="0.15">
      <c r="B48" s="168"/>
      <c r="C48" s="1040" t="s">
        <v>9</v>
      </c>
      <c r="D48" s="1040"/>
      <c r="E48" s="1041"/>
      <c r="F48" s="174">
        <v>2.56</v>
      </c>
      <c r="G48" s="178">
        <v>3.26</v>
      </c>
      <c r="H48" s="178">
        <v>3.47</v>
      </c>
      <c r="I48" s="178">
        <v>3.69</v>
      </c>
      <c r="J48" s="183">
        <v>4.5999999999999996</v>
      </c>
    </row>
    <row r="49" spans="2:10" ht="57.75" customHeight="1" x14ac:dyDescent="0.15">
      <c r="B49" s="169"/>
      <c r="C49" s="1042" t="s">
        <v>16</v>
      </c>
      <c r="D49" s="1042"/>
      <c r="E49" s="1043"/>
      <c r="F49" s="175" t="s">
        <v>524</v>
      </c>
      <c r="G49" s="179">
        <v>0.77</v>
      </c>
      <c r="H49" s="179">
        <v>0.47</v>
      </c>
      <c r="I49" s="179">
        <v>0.09</v>
      </c>
      <c r="J49" s="184">
        <v>0.96</v>
      </c>
    </row>
    <row r="50" spans="2:10" x14ac:dyDescent="0.15"/>
  </sheetData>
  <sheetProtection algorithmName="SHA-512" hashValue="E2+UQ9iaUcp/pXachprPl6GDJMda/xf42bc4f6iybSFRW28OV8RTViZ7hAaTcdZfRtLkC1bechFS4Dy6N414kQ==" saltValue="/Gkl4DHSo+Lmk0yLBzK9H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zaisei</cp:lastModifiedBy>
  <cp:lastPrinted>2025-03-10T08:52:46Z</cp:lastPrinted>
  <dcterms:created xsi:type="dcterms:W3CDTF">2025-02-19T00:09:26Z</dcterms:created>
  <dcterms:modified xsi:type="dcterms:W3CDTF">2025-09-19T04:09:06Z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2025-03-17T02:13:13Z</vt:filetime>
  </property>
</Properties>
</file>