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257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U37"/>
  <c r="C37"/>
  <c r="CO36"/>
  <c r="BE36"/>
  <c r="AM36"/>
  <c r="C36"/>
  <c r="CO35"/>
  <c r="BE35"/>
  <c r="AM35"/>
  <c r="C35"/>
  <c r="U34"/>
  <c r="U35" s="1"/>
  <c r="U36" s="1"/>
  <c r="C34"/>
  <c r="AM34" l="1"/>
  <c r="BE34"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10" l="1"/>
  <c r="BW35" s="1"/>
  <c r="BW36" s="1"/>
  <c r="BW37" s="1"/>
  <c r="CO34" l="1"/>
</calcChain>
</file>

<file path=xl/sharedStrings.xml><?xml version="1.0" encoding="utf-8"?>
<sst xmlns="http://schemas.openxmlformats.org/spreadsheetml/2006/main" count="1061" uniqueCount="568">
  <si>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</si>
  <si>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</si>
  <si>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</si>
  <si>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</si>
  <si>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</si>
  <si>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</si>
  <si>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</si>
  <si>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</si>
  <si>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</si>
  <si>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</si>
  <si>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</si>
  <si>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</si>
  <si>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</si>
  <si>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</si>
  <si>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</si>
  <si>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</si>
  <si>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</si>
  <si>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</si>
  <si>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</si>
  <si>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</si>
  <si>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</si>
  <si>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</si>
  <si>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</si>
  <si>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</si>
  <si>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</si>
  <si>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</si>
  <si>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</si>
  <si>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</si>
  <si>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</si>
  <si>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</si>
  <si>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</si>
  <si>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</si>
  <si>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</si>
  <si>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</si>
  <si>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</si>
  <si>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</si>
  <si>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</si>
  <si>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</si>
  <si>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</si>
  <si>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</si>
  <si>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</si>
  <si>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</si>
  <si>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</si>
  <si>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</si>
  <si>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</si>
  <si>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</si>
  <si>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</si>
  <si>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</si>
  <si>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</si>
  <si>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</si>
  <si>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</si>
  <si>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</si>
  <si>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</si>
  <si>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</si>
  <si>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</si>
  <si>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</si>
  <si>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</si>
  <si>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</si>
  <si>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</si>
  <si>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</si>
  <si>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</si>
  <si>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</si>
  <si>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</si>
  <si>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</si>
  <si>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</si>
  <si>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</si>
  <si>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</si>
  <si>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</si>
  <si>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</si>
  <si>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</si>
  <si>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</si>
  <si>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</si>
  <si>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</si>
  <si>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</si>
  <si>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</si>
  <si>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</si>
  <si>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</si>
  <si>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</si>
  <si>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</si>
  <si>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</si>
  <si>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</si>
  <si>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</si>
  <si>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</si>
  <si>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</si>
  <si>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</si>
  <si>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</si>
  <si>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</si>
  <si>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</si>
  <si>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</si>
  <si>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</si>
  <si>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</si>
  <si>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</si>
  <si>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</si>
  <si>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</si>
  <si>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</si>
  <si>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</si>
  <si>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</si>
  <si>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</si>
  <si>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</si>
  <si>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</si>
  <si>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</si>
  <si>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</si>
  <si>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</si>
  <si>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</si>
  <si>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</si>
  <si>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</si>
  <si>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</si>
  <si>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</si>
  <si>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</si>
  <si>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</si>
  <si>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</si>
  <si>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</si>
  <si>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</si>
  <si>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</si>
  <si>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</si>
  <si>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</si>
  <si>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</si>
  <si>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</si>
  <si>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</si>
  <si>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</si>
  <si>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</si>
  <si>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</si>
  <si>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</si>
  <si>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</si>
  <si>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</si>
  <si>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</si>
  <si>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</si>
  <si>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</si>
  <si>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</si>
  <si>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</si>
  <si>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</si>
  <si>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</si>
  <si>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</si>
  <si>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</si>
  <si>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</si>
  <si>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</si>
  <si>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</si>
  <si>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</si>
  <si>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</si>
  <si>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</si>
  <si>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</si>
  <si>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</si>
  <si>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</si>
  <si>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</si>
  <si>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</si>
  <si>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</si>
  <si>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0"/>
  </si>
  <si>
    <t>うち日本人(％)</t>
    <phoneticPr fontId="5"/>
  </si>
  <si>
    <t>-3.5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</si>
  <si>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</si>
  <si>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</si>
  <si>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</si>
  <si>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</si>
  <si>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</si>
  <si>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</si>
  <si>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</si>
  <si>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</si>
  <si>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</si>
  <si>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</si>
  <si>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</si>
  <si>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</si>
  <si>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</si>
  <si>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</si>
  <si>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</si>
  <si>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</si>
  <si>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</si>
  <si>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</si>
  <si>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</si>
  <si>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</si>
  <si>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</si>
  <si>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</si>
  <si>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</si>
  <si>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</si>
  <si>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</si>
  <si>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</si>
  <si>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</si>
  <si>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</si>
  <si>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</si>
  <si>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</si>
  <si>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</si>
  <si>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</si>
  <si>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</si>
  <si>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</si>
  <si>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</si>
  <si>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</si>
  <si>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</si>
  <si>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</si>
  <si>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</si>
  <si>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</si>
  <si>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</si>
  <si>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</si>
  <si>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</si>
  <si>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</si>
  <si>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</si>
  <si>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</si>
  <si>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</si>
  <si>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</si>
  <si>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</si>
  <si>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</si>
  <si>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</si>
  <si>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</si>
  <si>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</si>
  <si>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</si>
  <si>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</si>
  <si>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</si>
  <si>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</si>
  <si>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</si>
  <si>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</si>
  <si>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</si>
  <si>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北海道月形町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</si>
  <si>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</si>
  <si>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</si>
  <si>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</si>
  <si>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</si>
  <si>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</si>
  <si>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</si>
  <si>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</si>
  <si>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</si>
  <si>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</si>
  <si>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</si>
  <si>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</si>
  <si>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</si>
  <si>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</si>
  <si>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</si>
  <si>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</si>
  <si>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</si>
  <si>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</si>
  <si>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</si>
  <si>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</si>
  <si>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</si>
  <si>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</si>
  <si>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</si>
  <si>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</si>
  <si>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</si>
  <si>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</si>
  <si>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</si>
  <si>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</si>
  <si>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</si>
  <si>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</si>
  <si>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</si>
  <si>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</si>
  <si>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</si>
  <si>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</si>
  <si>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</si>
  <si>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</si>
  <si>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</si>
  <si>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</si>
  <si>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</si>
  <si>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</si>
  <si>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</si>
  <si>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</si>
  <si>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</si>
  <si>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</si>
  <si>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</si>
  <si>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</si>
  <si>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</si>
  <si>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</si>
  <si>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</si>
  <si>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</si>
  <si>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</si>
  <si>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</si>
  <si>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</si>
  <si>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</si>
  <si>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</si>
  <si>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</si>
  <si>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</si>
  <si>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</si>
  <si>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</si>
  <si>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</si>
  <si>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</si>
  <si>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</si>
  <si>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</si>
  <si>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</si>
  <si>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</si>
  <si>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</si>
  <si>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</si>
  <si>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</si>
  <si>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</si>
  <si>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</si>
  <si>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</si>
  <si>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</si>
  <si>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</si>
  <si>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</si>
  <si>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</si>
  <si>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</si>
  <si>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</si>
  <si>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</si>
  <si>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</si>
  <si>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</si>
  <si>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</si>
  <si>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</si>
  <si>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</si>
  <si>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</si>
  <si>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</si>
  <si>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</si>
  <si>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</si>
  <si>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</si>
  <si>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</si>
  <si>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</si>
  <si>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</si>
  <si>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</si>
  <si>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</si>
  <si>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</si>
  <si>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</si>
  <si>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</si>
  <si>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</si>
  <si>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</si>
  <si>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</si>
  <si>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</si>
  <si>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</si>
  <si>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</si>
  <si>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</si>
  <si>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</si>
  <si>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</si>
  <si>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</si>
  <si>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</si>
  <si>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</si>
  <si>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</si>
  <si>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</si>
  <si>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</si>
  <si>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</si>
  <si>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</si>
  <si>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</si>
  <si>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</si>
  <si>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</si>
  <si>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</si>
  <si>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</si>
  <si>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</si>
  <si>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</si>
  <si>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</si>
  <si>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</si>
  <si>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</si>
  <si>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</si>
  <si>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</si>
  <si>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</si>
  <si>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</si>
  <si>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</si>
  <si>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</si>
  <si>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</si>
  <si>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</si>
  <si>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</si>
  <si>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</si>
  <si>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</si>
  <si>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</si>
  <si>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</si>
  <si>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</si>
  <si>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</si>
  <si>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</si>
  <si>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</si>
  <si>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</si>
  <si>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</si>
  <si>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</si>
  <si>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</si>
  <si>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</si>
  <si>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</si>
  <si>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</si>
  <si>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</si>
  <si>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</si>
  <si>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</si>
  <si>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北海道月形町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</si>
  <si>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</si>
  <si>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</si>
  <si>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</si>
  <si>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</si>
  <si>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</si>
  <si>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</si>
  <si>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</si>
  <si>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</si>
  <si>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</si>
  <si>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</si>
  <si>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</si>
  <si>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</si>
  <si>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</si>
  <si>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</si>
  <si>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</si>
  <si>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</si>
  <si>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</si>
  <si>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</si>
  <si>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</si>
  <si>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</si>
  <si>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</si>
  <si>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</si>
  <si>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</si>
  <si>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</si>
  <si>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</si>
  <si>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</si>
  <si>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</si>
  <si>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</si>
  <si>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</si>
  <si>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</si>
  <si>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</si>
  <si>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</si>
  <si>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</si>
  <si>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</si>
  <si>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</si>
  <si>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</si>
  <si>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</si>
  <si>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</si>
  <si>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</si>
  <si>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</si>
  <si>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</si>
  <si>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</si>
  <si>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</si>
  <si>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</si>
  <si>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</si>
  <si>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</si>
  <si>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</si>
  <si>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</si>
  <si>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</si>
  <si>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</si>
  <si>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</si>
  <si>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</si>
  <si>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</si>
  <si>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</si>
  <si>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</si>
  <si>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</si>
  <si>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</si>
  <si>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</si>
  <si>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</si>
  <si>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</si>
  <si>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</si>
  <si>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</si>
  <si>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</si>
  <si>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</si>
  <si>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</si>
  <si>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</si>
  <si>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</si>
  <si>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</si>
  <si>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</si>
  <si>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</si>
  <si>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</si>
  <si>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</si>
  <si>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</si>
  <si>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</si>
  <si>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</si>
  <si>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</si>
  <si>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</si>
  <si>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</si>
  <si>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</si>
  <si>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</si>
  <si>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</si>
  <si>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</si>
  <si>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</si>
  <si>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</si>
  <si>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</si>
  <si>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</si>
  <si>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</si>
  <si>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</si>
  <si>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</si>
  <si>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</si>
  <si>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</si>
  <si>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</si>
  <si>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</si>
  <si>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</si>
  <si>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</si>
  <si>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</si>
  <si>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</si>
  <si>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</si>
  <si>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</si>
  <si>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</si>
  <si>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</si>
  <si>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</si>
  <si>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</si>
  <si>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</si>
  <si>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</si>
  <si>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</si>
  <si>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</si>
  <si>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</si>
  <si>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</si>
  <si>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</si>
  <si>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</si>
  <si>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</si>
  <si>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</si>
  <si>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</si>
  <si>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</si>
  <si>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</si>
  <si>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</si>
  <si>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</si>
  <si>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</si>
  <si>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</si>
  <si>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</si>
  <si>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</si>
  <si>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</si>
  <si>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</si>
  <si>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</si>
  <si>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</si>
  <si>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</si>
  <si>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</si>
  <si>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</si>
  <si>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</si>
  <si>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</si>
  <si>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</si>
  <si>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</si>
  <si>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</si>
  <si>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</si>
  <si>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</si>
  <si>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</si>
  <si>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</si>
  <si>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</si>
  <si>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</si>
  <si>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</si>
  <si>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</si>
  <si>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</si>
  <si>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</si>
  <si>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</si>
  <si>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</si>
  <si>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</si>
  <si>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</si>
  <si>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</si>
  <si>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</si>
  <si>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</si>
  <si>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</si>
  <si>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</si>
  <si>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</si>
  <si>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</si>
  <si>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</si>
  <si>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</si>
  <si>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</si>
  <si>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</si>
  <si>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</si>
  <si>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</si>
  <si>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</si>
  <si>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</si>
  <si>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</si>
  <si>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</si>
  <si>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</si>
  <si>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</si>
  <si>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</si>
  <si>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</si>
  <si>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</si>
  <si>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</si>
  <si>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</si>
  <si>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</si>
  <si>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</si>
  <si>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</si>
  <si>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</si>
  <si>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</si>
  <si>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</si>
  <si>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</si>
  <si>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</si>
  <si>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</si>
  <si>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</si>
  <si>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</si>
  <si>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</si>
  <si>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</si>
  <si>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</si>
  <si>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0.85</t>
  </si>
  <si>
    <t>▲ 0.70</t>
  </si>
  <si>
    <t>国民健康保険月形町立病院事業会計</t>
  </si>
  <si>
    <t>国民健康保険事業特別会計</t>
  </si>
  <si>
    <t>一般会計</t>
  </si>
  <si>
    <t>介護保険事業特別会計</t>
  </si>
  <si>
    <t>農業集落排水事業特別会計</t>
  </si>
  <si>
    <t>後期高齢者医療特別会計</t>
  </si>
  <si>
    <t>その他会計（赤字）</t>
  </si>
  <si>
    <t>その他会計（黒字）</t>
  </si>
  <si>
    <t>-</t>
    <phoneticPr fontId="2"/>
  </si>
  <si>
    <t>-</t>
    <phoneticPr fontId="2"/>
  </si>
  <si>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</si>
  <si>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</si>
  <si>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</si>
  <si>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</si>
  <si>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（株）月形町振興公社</t>
    <rPh sb="1" eb="2">
      <t>カブ</t>
    </rPh>
    <rPh sb="3" eb="5">
      <t>ツキガタ</t>
    </rPh>
    <rPh sb="5" eb="6">
      <t>チョウ</t>
    </rPh>
    <rPh sb="6" eb="8">
      <t>シンコウ</t>
    </rPh>
    <rPh sb="8" eb="10">
      <t>コウシャ</t>
    </rPh>
    <phoneticPr fontId="2"/>
  </si>
  <si>
    <t>(公有財産整備基金(H29年度末現在))</t>
    <rPh sb="1" eb="3">
      <t>コウユウ</t>
    </rPh>
    <rPh sb="3" eb="5">
      <t>ザイサン</t>
    </rPh>
    <rPh sb="5" eb="7">
      <t>セイビ</t>
    </rPh>
    <rPh sb="7" eb="9">
      <t>キキン</t>
    </rPh>
    <rPh sb="13" eb="16">
      <t>ネンドマツ</t>
    </rPh>
    <rPh sb="16" eb="18">
      <t>ゲンザイ</t>
    </rPh>
    <phoneticPr fontId="11"/>
  </si>
  <si>
    <t>(地域福祉基金(H29年度末現在))</t>
    <rPh sb="1" eb="3">
      <t>チイキ</t>
    </rPh>
    <rPh sb="3" eb="5">
      <t>フクシ</t>
    </rPh>
    <rPh sb="5" eb="7">
      <t>キキン</t>
    </rPh>
    <rPh sb="11" eb="14">
      <t>ネンドマツ</t>
    </rPh>
    <rPh sb="14" eb="16">
      <t>ゲンザイ</t>
    </rPh>
    <phoneticPr fontId="11"/>
  </si>
  <si>
    <t>(ふるさと活性化基金(H29年度末現在))</t>
    <rPh sb="5" eb="8">
      <t>カッセイカ</t>
    </rPh>
    <rPh sb="8" eb="10">
      <t>キキン</t>
    </rPh>
    <rPh sb="14" eb="17">
      <t>ネンドマツ</t>
    </rPh>
    <rPh sb="17" eb="19">
      <t>ゲンザイ</t>
    </rPh>
    <phoneticPr fontId="11"/>
  </si>
  <si>
    <t>(青少年健全育成基金(H29年度末現在))</t>
    <rPh sb="1" eb="4">
      <t>セイショウネン</t>
    </rPh>
    <rPh sb="4" eb="6">
      <t>ケンゼン</t>
    </rPh>
    <rPh sb="6" eb="8">
      <t>イクセイ</t>
    </rPh>
    <rPh sb="8" eb="10">
      <t>キキン</t>
    </rPh>
    <rPh sb="14" eb="17">
      <t>ネンドマツ</t>
    </rPh>
    <rPh sb="17" eb="19">
      <t>ゲンザイ</t>
    </rPh>
    <phoneticPr fontId="11"/>
  </si>
  <si>
    <t>(ふるさと納税基金(H29年度末現在))</t>
    <rPh sb="5" eb="7">
      <t>ノウゼイ</t>
    </rPh>
    <rPh sb="7" eb="9">
      <t>キキン</t>
    </rPh>
    <rPh sb="13" eb="16">
      <t>ネンドマツ</t>
    </rPh>
    <rPh sb="16" eb="18">
      <t>ゲンザイ</t>
    </rPh>
    <phoneticPr fontId="11"/>
  </si>
</sst>
</file>

<file path=xl/styles.xml><?xml version="1.0" encoding="utf-8"?>
<styleSheet xmlns="http://schemas.openxmlformats.org/spreadsheetml/2006/main">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extLst xmlns:c16r2="http://schemas.microsoft.com/office/drawing/2015/06/chart">
            <c:ext xmlns:c16="http://schemas.microsoft.com/office/drawing/2014/chart" uri="{C3380CC4-5D6E-409C-BE32-E72D297353CC}">
              <c16:uniqueId val="{00000000-2C0C-4A68-9451-70F6F9C86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169484</c:v>
                </c:pt>
                <c:pt idx="1">
                  <c:v>187004</c:v>
                </c:pt>
                <c:pt idx="2">
                  <c:v>126742</c:v>
                </c:pt>
                <c:pt idx="3">
                  <c:v>71448</c:v>
                </c:pt>
                <c:pt idx="4">
                  <c:v>122211</c:v>
                </c:pt>
              </c:numCache>
            </c:numRef>
          </c:val>
          <c:extLst xmlns:c16r2="http://schemas.microsoft.com/office/drawing/2015/06/chart">
            <c:ext xmlns:c16="http://schemas.microsoft.com/office/drawing/2014/chart" uri="{C3380CC4-5D6E-409C-BE32-E72D297353CC}">
              <c16:uniqueId val="{00000001-2C0C-4A68-9451-70F6F9C864E4}"/>
            </c:ext>
          </c:extLst>
        </c:ser>
        <c:marker val="1"/>
        <c:axId val="93291264"/>
        <c:axId val="93293184"/>
      </c:lineChart>
      <c:catAx>
        <c:axId val="9329126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93184"/>
        <c:crosses val="autoZero"/>
        <c:auto val="1"/>
        <c:lblAlgn val="ctr"/>
        <c:lblOffset val="100"/>
        <c:tickLblSkip val="1"/>
        <c:tickMarkSkip val="1"/>
      </c:catAx>
      <c:valAx>
        <c:axId val="93293184"/>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912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2.82</c:v>
                </c:pt>
                <c:pt idx="1">
                  <c:v>3.72</c:v>
                </c:pt>
                <c:pt idx="2">
                  <c:v>3.62</c:v>
                </c:pt>
                <c:pt idx="3">
                  <c:v>2.86</c:v>
                </c:pt>
                <c:pt idx="4">
                  <c:v>2.19</c:v>
                </c:pt>
              </c:numCache>
            </c:numRef>
          </c:val>
          <c:extLst xmlns:c16r2="http://schemas.microsoft.com/office/drawing/2015/06/chart">
            <c:ext xmlns:c16="http://schemas.microsoft.com/office/drawing/2014/chart" uri="{C3380CC4-5D6E-409C-BE32-E72D297353CC}">
              <c16:uniqueId val="{00000000-569F-4DDA-9ADD-7D5CE5FF62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24.76</c:v>
                </c:pt>
                <c:pt idx="1">
                  <c:v>27.25</c:v>
                </c:pt>
                <c:pt idx="2">
                  <c:v>30.59</c:v>
                </c:pt>
                <c:pt idx="3">
                  <c:v>31.46</c:v>
                </c:pt>
                <c:pt idx="4">
                  <c:v>31.87</c:v>
                </c:pt>
              </c:numCache>
            </c:numRef>
          </c:val>
          <c:extLst xmlns:c16r2="http://schemas.microsoft.com/office/drawing/2015/06/chart">
            <c:ext xmlns:c16="http://schemas.microsoft.com/office/drawing/2014/chart" uri="{C3380CC4-5D6E-409C-BE32-E72D297353CC}">
              <c16:uniqueId val="{00000001-569F-4DDA-9ADD-7D5CE5FF62A8}"/>
            </c:ext>
          </c:extLst>
        </c:ser>
        <c:gapWidth val="250"/>
        <c:overlap val="100"/>
        <c:axId val="123152256"/>
        <c:axId val="1233633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c:v>
                </c:pt>
                <c:pt idx="1">
                  <c:v>2.94</c:v>
                </c:pt>
                <c:pt idx="2">
                  <c:v>5.48</c:v>
                </c:pt>
                <c:pt idx="3">
                  <c:v>-0.85</c:v>
                </c:pt>
                <c:pt idx="4">
                  <c:v>-0.7</c:v>
                </c:pt>
              </c:numCache>
            </c:numRef>
          </c:val>
          <c:extLst xmlns:c16r2="http://schemas.microsoft.com/office/drawing/2015/06/chart">
            <c:ext xmlns:c16="http://schemas.microsoft.com/office/drawing/2014/chart" uri="{C3380CC4-5D6E-409C-BE32-E72D297353CC}">
              <c16:uniqueId val="{00000002-569F-4DDA-9ADD-7D5CE5FF62A8}"/>
            </c:ext>
          </c:extLst>
        </c:ser>
        <c:marker val="1"/>
        <c:axId val="123152256"/>
        <c:axId val="123363328"/>
      </c:lineChart>
      <c:catAx>
        <c:axId val="1231522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63328"/>
        <c:crosses val="autoZero"/>
        <c:auto val="1"/>
        <c:lblAlgn val="ctr"/>
        <c:lblOffset val="100"/>
        <c:tickLblSkip val="1"/>
        <c:tickMarkSkip val="1"/>
      </c:catAx>
      <c:valAx>
        <c:axId val="1233633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52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5CA-4549-8FB7-EB8658AAA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CA-4549-8FB7-EB8658AAAD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5CA-4549-8FB7-EB8658AAAD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5CA-4549-8FB7-EB8658AAADE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5CA-4549-8FB7-EB8658AAADE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5CA-4549-8FB7-EB8658AAADE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0.38</c:v>
                </c:pt>
                <c:pt idx="4">
                  <c:v>#N/A</c:v>
                </c:pt>
                <c:pt idx="5">
                  <c:v>0</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6-05CA-4549-8FB7-EB8658AAA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2.82</c:v>
                </c:pt>
                <c:pt idx="2">
                  <c:v>#N/A</c:v>
                </c:pt>
                <c:pt idx="3">
                  <c:v>3.71</c:v>
                </c:pt>
                <c:pt idx="4">
                  <c:v>#N/A</c:v>
                </c:pt>
                <c:pt idx="5">
                  <c:v>3.62</c:v>
                </c:pt>
                <c:pt idx="6">
                  <c:v>#N/A</c:v>
                </c:pt>
                <c:pt idx="7">
                  <c:v>2.85</c:v>
                </c:pt>
                <c:pt idx="8">
                  <c:v>#N/A</c:v>
                </c:pt>
                <c:pt idx="9">
                  <c:v>2.1800000000000002</c:v>
                </c:pt>
              </c:numCache>
            </c:numRef>
          </c:val>
          <c:extLst xmlns:c16r2="http://schemas.microsoft.com/office/drawing/2015/06/chart">
            <c:ext xmlns:c16="http://schemas.microsoft.com/office/drawing/2014/chart" uri="{C3380CC4-5D6E-409C-BE32-E72D297353CC}">
              <c16:uniqueId val="{00000007-05CA-4549-8FB7-EB8658AAADE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0.19</c:v>
                </c:pt>
                <c:pt idx="2">
                  <c:v>#N/A</c:v>
                </c:pt>
                <c:pt idx="3">
                  <c:v>1.03</c:v>
                </c:pt>
                <c:pt idx="4">
                  <c:v>#N/A</c:v>
                </c:pt>
                <c:pt idx="5">
                  <c:v>0.85</c:v>
                </c:pt>
                <c:pt idx="6">
                  <c:v>#N/A</c:v>
                </c:pt>
                <c:pt idx="7">
                  <c:v>1.04</c:v>
                </c:pt>
                <c:pt idx="8">
                  <c:v>#N/A</c:v>
                </c:pt>
                <c:pt idx="9">
                  <c:v>3.19</c:v>
                </c:pt>
              </c:numCache>
            </c:numRef>
          </c:val>
          <c:extLst xmlns:c16r2="http://schemas.microsoft.com/office/drawing/2015/06/chart">
            <c:ext xmlns:c16="http://schemas.microsoft.com/office/drawing/2014/chart" uri="{C3380CC4-5D6E-409C-BE32-E72D297353CC}">
              <c16:uniqueId val="{00000008-05CA-4549-8FB7-EB8658AAADE4}"/>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4.79</c:v>
                </c:pt>
                <c:pt idx="2">
                  <c:v>#N/A</c:v>
                </c:pt>
                <c:pt idx="3">
                  <c:v>3.8</c:v>
                </c:pt>
                <c:pt idx="4">
                  <c:v>#N/A</c:v>
                </c:pt>
                <c:pt idx="5">
                  <c:v>3.08</c:v>
                </c:pt>
                <c:pt idx="6">
                  <c:v>#N/A</c:v>
                </c:pt>
                <c:pt idx="7">
                  <c:v>3.58</c:v>
                </c:pt>
                <c:pt idx="8">
                  <c:v>#N/A</c:v>
                </c:pt>
                <c:pt idx="9">
                  <c:v>4.7300000000000004</c:v>
                </c:pt>
              </c:numCache>
            </c:numRef>
          </c:val>
          <c:extLst xmlns:c16r2="http://schemas.microsoft.com/office/drawing/2015/06/chart">
            <c:ext xmlns:c16="http://schemas.microsoft.com/office/drawing/2014/chart" uri="{C3380CC4-5D6E-409C-BE32-E72D297353CC}">
              <c16:uniqueId val="{00000009-05CA-4549-8FB7-EB8658AAADE4}"/>
            </c:ext>
          </c:extLst>
        </c:ser>
        <c:overlap val="100"/>
        <c:axId val="124290944"/>
        <c:axId val="124292480"/>
      </c:barChart>
      <c:catAx>
        <c:axId val="124290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92480"/>
        <c:crosses val="autoZero"/>
        <c:auto val="1"/>
        <c:lblAlgn val="ctr"/>
        <c:lblOffset val="100"/>
        <c:tickLblSkip val="1"/>
        <c:tickMarkSkip val="1"/>
      </c:catAx>
      <c:valAx>
        <c:axId val="1242924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909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495</c:v>
                </c:pt>
                <c:pt idx="5">
                  <c:v>494</c:v>
                </c:pt>
                <c:pt idx="8">
                  <c:v>477</c:v>
                </c:pt>
                <c:pt idx="11">
                  <c:v>476</c:v>
                </c:pt>
                <c:pt idx="14">
                  <c:v>462</c:v>
                </c:pt>
              </c:numCache>
            </c:numRef>
          </c:val>
          <c:extLst xmlns:c16r2="http://schemas.microsoft.com/office/drawing/2015/06/chart">
            <c:ext xmlns:c16="http://schemas.microsoft.com/office/drawing/2014/chart" uri="{C3380CC4-5D6E-409C-BE32-E72D297353CC}">
              <c16:uniqueId val="{00000000-7018-4CF8-9E22-A9BA7CDD3F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18-4CF8-9E22-A9BA7CDD3F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11</c:v>
                </c:pt>
                <c:pt idx="6">
                  <c:v>11</c:v>
                </c:pt>
                <c:pt idx="9">
                  <c:v>1</c:v>
                </c:pt>
                <c:pt idx="12">
                  <c:v>1</c:v>
                </c:pt>
              </c:numCache>
            </c:numRef>
          </c:val>
          <c:extLst xmlns:c16r2="http://schemas.microsoft.com/office/drawing/2015/06/chart">
            <c:ext xmlns:c16="http://schemas.microsoft.com/office/drawing/2014/chart" uri="{C3380CC4-5D6E-409C-BE32-E72D297353CC}">
              <c16:uniqueId val="{00000002-7018-4CF8-9E22-A9BA7CDD3F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18-4CF8-9E22-A9BA7CDD3F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c:v>
                </c:pt>
                <c:pt idx="3">
                  <c:v>95</c:v>
                </c:pt>
                <c:pt idx="6">
                  <c:v>96</c:v>
                </c:pt>
                <c:pt idx="9">
                  <c:v>102</c:v>
                </c:pt>
                <c:pt idx="12">
                  <c:v>100</c:v>
                </c:pt>
              </c:numCache>
            </c:numRef>
          </c:val>
          <c:extLst xmlns:c16r2="http://schemas.microsoft.com/office/drawing/2015/06/chart">
            <c:ext xmlns:c16="http://schemas.microsoft.com/office/drawing/2014/chart" uri="{C3380CC4-5D6E-409C-BE32-E72D297353CC}">
              <c16:uniqueId val="{00000004-7018-4CF8-9E22-A9BA7CDD3F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18-4CF8-9E22-A9BA7CDD3F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18-4CF8-9E22-A9BA7CDD3F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518</c:v>
                </c:pt>
                <c:pt idx="3">
                  <c:v>504</c:v>
                </c:pt>
                <c:pt idx="6">
                  <c:v>446</c:v>
                </c:pt>
                <c:pt idx="9">
                  <c:v>389</c:v>
                </c:pt>
                <c:pt idx="12">
                  <c:v>369</c:v>
                </c:pt>
              </c:numCache>
            </c:numRef>
          </c:val>
          <c:extLst xmlns:c16r2="http://schemas.microsoft.com/office/drawing/2015/06/chart">
            <c:ext xmlns:c16="http://schemas.microsoft.com/office/drawing/2014/chart" uri="{C3380CC4-5D6E-409C-BE32-E72D297353CC}">
              <c16:uniqueId val="{00000007-7018-4CF8-9E22-A9BA7CDD3F30}"/>
            </c:ext>
          </c:extLst>
        </c:ser>
        <c:gapWidth val="100"/>
        <c:overlap val="100"/>
        <c:axId val="125204352"/>
        <c:axId val="1252229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c:v>
                </c:pt>
                <c:pt idx="2">
                  <c:v>#N/A</c:v>
                </c:pt>
                <c:pt idx="3">
                  <c:v>#N/A</c:v>
                </c:pt>
                <c:pt idx="4">
                  <c:v>116</c:v>
                </c:pt>
                <c:pt idx="5">
                  <c:v>#N/A</c:v>
                </c:pt>
                <c:pt idx="6">
                  <c:v>#N/A</c:v>
                </c:pt>
                <c:pt idx="7">
                  <c:v>76</c:v>
                </c:pt>
                <c:pt idx="8">
                  <c:v>#N/A</c:v>
                </c:pt>
                <c:pt idx="9">
                  <c:v>#N/A</c:v>
                </c:pt>
                <c:pt idx="10">
                  <c:v>16</c:v>
                </c:pt>
                <c:pt idx="11">
                  <c:v>#N/A</c:v>
                </c:pt>
                <c:pt idx="12">
                  <c:v>#N/A</c:v>
                </c:pt>
                <c:pt idx="13">
                  <c:v>8</c:v>
                </c:pt>
                <c:pt idx="14">
                  <c:v>#N/A</c:v>
                </c:pt>
              </c:numCache>
            </c:numRef>
          </c:val>
          <c:extLst xmlns:c16r2="http://schemas.microsoft.com/office/drawing/2015/06/chart">
            <c:ext xmlns:c16="http://schemas.microsoft.com/office/drawing/2014/chart" uri="{C3380CC4-5D6E-409C-BE32-E72D297353CC}">
              <c16:uniqueId val="{00000008-7018-4CF8-9E22-A9BA7CDD3F30}"/>
            </c:ext>
          </c:extLst>
        </c:ser>
        <c:marker val="1"/>
        <c:axId val="125204352"/>
        <c:axId val="125222912"/>
      </c:lineChart>
      <c:catAx>
        <c:axId val="1252043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22912"/>
        <c:crosses val="autoZero"/>
        <c:auto val="1"/>
        <c:lblAlgn val="ctr"/>
        <c:lblOffset val="100"/>
        <c:tickLblSkip val="1"/>
        <c:tickMarkSkip val="1"/>
      </c:catAx>
      <c:valAx>
        <c:axId val="1252229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04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3702</c:v>
                </c:pt>
                <c:pt idx="5">
                  <c:v>3825</c:v>
                </c:pt>
                <c:pt idx="8">
                  <c:v>3797</c:v>
                </c:pt>
                <c:pt idx="11">
                  <c:v>3541</c:v>
                </c:pt>
                <c:pt idx="14">
                  <c:v>3431</c:v>
                </c:pt>
              </c:numCache>
            </c:numRef>
          </c:val>
          <c:extLst xmlns:c16r2="http://schemas.microsoft.com/office/drawing/2015/06/chart">
            <c:ext xmlns:c16="http://schemas.microsoft.com/office/drawing/2014/chart" uri="{C3380CC4-5D6E-409C-BE32-E72D297353CC}">
              <c16:uniqueId val="{00000000-CF19-40DF-8967-14EB2A610D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477</c:v>
                </c:pt>
                <c:pt idx="5">
                  <c:v>396</c:v>
                </c:pt>
                <c:pt idx="8">
                  <c:v>324</c:v>
                </c:pt>
                <c:pt idx="11">
                  <c:v>292</c:v>
                </c:pt>
                <c:pt idx="14">
                  <c:v>276</c:v>
                </c:pt>
              </c:numCache>
            </c:numRef>
          </c:val>
          <c:extLst xmlns:c16r2="http://schemas.microsoft.com/office/drawing/2015/06/chart">
            <c:ext xmlns:c16="http://schemas.microsoft.com/office/drawing/2014/chart" uri="{C3380CC4-5D6E-409C-BE32-E72D297353CC}">
              <c16:uniqueId val="{00000001-CF19-40DF-8967-14EB2A610D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2312</c:v>
                </c:pt>
                <c:pt idx="5">
                  <c:v>2350</c:v>
                </c:pt>
                <c:pt idx="8">
                  <c:v>2500</c:v>
                </c:pt>
                <c:pt idx="11">
                  <c:v>2497</c:v>
                </c:pt>
                <c:pt idx="14">
                  <c:v>2510</c:v>
                </c:pt>
              </c:numCache>
            </c:numRef>
          </c:val>
          <c:extLst xmlns:c16r2="http://schemas.microsoft.com/office/drawing/2015/06/chart">
            <c:ext xmlns:c16="http://schemas.microsoft.com/office/drawing/2014/chart" uri="{C3380CC4-5D6E-409C-BE32-E72D297353CC}">
              <c16:uniqueId val="{00000002-CF19-40DF-8967-14EB2A610D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19-40DF-8967-14EB2A610D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19-40DF-8967-14EB2A610D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19-40DF-8967-14EB2A610D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520</c:v>
                </c:pt>
                <c:pt idx="3">
                  <c:v>555</c:v>
                </c:pt>
                <c:pt idx="6">
                  <c:v>485</c:v>
                </c:pt>
                <c:pt idx="9">
                  <c:v>477</c:v>
                </c:pt>
                <c:pt idx="12">
                  <c:v>788</c:v>
                </c:pt>
              </c:numCache>
            </c:numRef>
          </c:val>
          <c:extLst xmlns:c16r2="http://schemas.microsoft.com/office/drawing/2015/06/chart">
            <c:ext xmlns:c16="http://schemas.microsoft.com/office/drawing/2014/chart" uri="{C3380CC4-5D6E-409C-BE32-E72D297353CC}">
              <c16:uniqueId val="{00000006-CF19-40DF-8967-14EB2A610D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44</c:v>
                </c:pt>
                <c:pt idx="9">
                  <c:v>33</c:v>
                </c:pt>
                <c:pt idx="12">
                  <c:v>0</c:v>
                </c:pt>
              </c:numCache>
            </c:numRef>
          </c:val>
          <c:extLst xmlns:c16r2="http://schemas.microsoft.com/office/drawing/2015/06/chart">
            <c:ext xmlns:c16="http://schemas.microsoft.com/office/drawing/2014/chart" uri="{C3380CC4-5D6E-409C-BE32-E72D297353CC}">
              <c16:uniqueId val="{00000007-CF19-40DF-8967-14EB2A610D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687</c:v>
                </c:pt>
                <c:pt idx="3">
                  <c:v>686</c:v>
                </c:pt>
                <c:pt idx="6">
                  <c:v>711</c:v>
                </c:pt>
                <c:pt idx="9">
                  <c:v>678</c:v>
                </c:pt>
                <c:pt idx="12">
                  <c:v>611</c:v>
                </c:pt>
              </c:numCache>
            </c:numRef>
          </c:val>
          <c:extLst xmlns:c16r2="http://schemas.microsoft.com/office/drawing/2015/06/chart">
            <c:ext xmlns:c16="http://schemas.microsoft.com/office/drawing/2014/chart" uri="{C3380CC4-5D6E-409C-BE32-E72D297353CC}">
              <c16:uniqueId val="{00000008-CF19-40DF-8967-14EB2A610D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147</c:v>
                </c:pt>
                <c:pt idx="3">
                  <c:v>10</c:v>
                </c:pt>
                <c:pt idx="6">
                  <c:v>44</c:v>
                </c:pt>
                <c:pt idx="9">
                  <c:v>33</c:v>
                </c:pt>
                <c:pt idx="12">
                  <c:v>0</c:v>
                </c:pt>
              </c:numCache>
            </c:numRef>
          </c:val>
          <c:extLst xmlns:c16r2="http://schemas.microsoft.com/office/drawing/2015/06/chart">
            <c:ext xmlns:c16="http://schemas.microsoft.com/office/drawing/2014/chart" uri="{C3380CC4-5D6E-409C-BE32-E72D297353CC}">
              <c16:uniqueId val="{00000009-CF19-40DF-8967-14EB2A610D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3928</c:v>
                </c:pt>
                <c:pt idx="3">
                  <c:v>3987</c:v>
                </c:pt>
                <c:pt idx="6">
                  <c:v>3909</c:v>
                </c:pt>
                <c:pt idx="9">
                  <c:v>3785</c:v>
                </c:pt>
                <c:pt idx="12">
                  <c:v>3852</c:v>
                </c:pt>
              </c:numCache>
            </c:numRef>
          </c:val>
          <c:extLst xmlns:c16r2="http://schemas.microsoft.com/office/drawing/2015/06/chart">
            <c:ext xmlns:c16="http://schemas.microsoft.com/office/drawing/2014/chart" uri="{C3380CC4-5D6E-409C-BE32-E72D297353CC}">
              <c16:uniqueId val="{0000000A-CF19-40DF-8967-14EB2A610DC4}"/>
            </c:ext>
          </c:extLst>
        </c:ser>
        <c:gapWidth val="100"/>
        <c:overlap val="100"/>
        <c:axId val="125545856"/>
        <c:axId val="1255521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F19-40DF-8967-14EB2A610DC4}"/>
            </c:ext>
          </c:extLst>
        </c:ser>
        <c:marker val="1"/>
        <c:axId val="125545856"/>
        <c:axId val="125552128"/>
      </c:lineChart>
      <c:catAx>
        <c:axId val="125545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52128"/>
        <c:crosses val="autoZero"/>
        <c:auto val="1"/>
        <c:lblAlgn val="ctr"/>
        <c:lblOffset val="100"/>
        <c:tickLblSkip val="1"/>
        <c:tickMarkSkip val="1"/>
      </c:catAx>
      <c:valAx>
        <c:axId val="1255521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458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01E-2"/>
          <c:w val="0.89122665696781667"/>
          <c:h val="0.85862490608254294"/>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758</c:v>
                </c:pt>
                <c:pt idx="1">
                  <c:v>759</c:v>
                </c:pt>
                <c:pt idx="2">
                  <c:v>759</c:v>
                </c:pt>
              </c:numCache>
            </c:numRef>
          </c:val>
          <c:extLst xmlns:c16r2="http://schemas.microsoft.com/office/drawing/2015/06/chart">
            <c:ext xmlns:c16="http://schemas.microsoft.com/office/drawing/2014/chart" uri="{C3380CC4-5D6E-409C-BE32-E72D297353CC}">
              <c16:uniqueId val="{00000000-774F-4254-895F-A5E518BC4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310</c:v>
                </c:pt>
                <c:pt idx="1">
                  <c:v>310</c:v>
                </c:pt>
                <c:pt idx="2">
                  <c:v>310</c:v>
                </c:pt>
              </c:numCache>
            </c:numRef>
          </c:val>
          <c:extLst xmlns:c16r2="http://schemas.microsoft.com/office/drawing/2015/06/chart">
            <c:ext xmlns:c16="http://schemas.microsoft.com/office/drawing/2014/chart" uri="{C3380CC4-5D6E-409C-BE32-E72D297353CC}">
              <c16:uniqueId val="{00000001-774F-4254-895F-A5E518BC4679}"/>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1124</c:v>
                </c:pt>
                <c:pt idx="1">
                  <c:v>1121</c:v>
                </c:pt>
                <c:pt idx="2">
                  <c:v>1131</c:v>
                </c:pt>
              </c:numCache>
            </c:numRef>
          </c:val>
          <c:extLst xmlns:c16r2="http://schemas.microsoft.com/office/drawing/2015/06/chart">
            <c:ext xmlns:c16="http://schemas.microsoft.com/office/drawing/2014/chart" uri="{C3380CC4-5D6E-409C-BE32-E72D297353CC}">
              <c16:uniqueId val="{00000002-774F-4254-895F-A5E518BC4679}"/>
            </c:ext>
          </c:extLst>
        </c:ser>
        <c:gapWidth val="120"/>
        <c:overlap val="100"/>
        <c:axId val="125407232"/>
        <c:axId val="125408768"/>
      </c:barChart>
      <c:catAx>
        <c:axId val="1254072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08768"/>
        <c:crosses val="autoZero"/>
        <c:auto val="1"/>
        <c:lblAlgn val="ctr"/>
        <c:lblOffset val="100"/>
        <c:tickLblSkip val="1"/>
        <c:tickMarkSkip val="1"/>
      </c:catAx>
      <c:valAx>
        <c:axId val="125408768"/>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4072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
3,293
150.40
3,662,707
3,610,624
52,083
2,380,856
3,852,024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景気の低迷や人口の減少等の要因により、労働者の減少などによる税収の減少や、高齢化に伴う社会福祉費の増加が進んでおり、数値の改善がなされない状況にある。税収増加等による歳入の確保に努める。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長期的に人件費や物件費が増加傾向にあり、委託の見直しなどを通した財政運営が必要な状況であるため、義務的経費の削減に努める。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64</xdr:row>
      <xdr:rowOff>56606</xdr:rowOff>
    </xdr:to>
    <xdr:cxnSp macro="">
      <xdr:nvCxnSpPr>
        <xdr:cNvPr id="133" name="直線コネクタ 132"/>
        <xdr:cNvCxnSpPr/>
      </xdr:nvCxnSpPr>
      <xdr:spPr>
        <a:xfrm>
          <a:off x="4114800" y="10863943"/>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64</xdr:row>
      <xdr:rowOff>66947</xdr:rowOff>
    </xdr:to>
    <xdr:cxnSp macro="">
      <xdr:nvCxnSpPr>
        <xdr:cNvPr id="136" name="直線コネクタ 135"/>
        <xdr:cNvCxnSpPr/>
      </xdr:nvCxnSpPr>
      <xdr:spPr>
        <a:xfrm flipV="1">
          <a:off x="3225800" y="10863943"/>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46265</xdr:rowOff>
    </xdr:from>
    <xdr:to>
      <xdr:col>15</xdr:col>
      <xdr:colOff>82550</xdr:colOff>
      <xdr:row>64</xdr:row>
      <xdr:rowOff>66947</xdr:rowOff>
    </xdr:to>
    <xdr:cxnSp macro="">
      <xdr:nvCxnSpPr>
        <xdr:cNvPr id="139" name="直線コネクタ 138"/>
        <xdr:cNvCxnSpPr/>
      </xdr:nvCxnSpPr>
      <xdr:spPr>
        <a:xfrm>
          <a:off x="2336800" y="110190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64</xdr:row>
      <xdr:rowOff>46265</xdr:rowOff>
    </xdr:to>
    <xdr:cxnSp macro="">
      <xdr:nvCxnSpPr>
        <xdr:cNvPr id="142" name="直線コネクタ 141"/>
        <xdr:cNvCxnSpPr/>
      </xdr:nvCxnSpPr>
      <xdr:spPr>
        <a:xfrm>
          <a:off x="1447800" y="10925991"/>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5806</xdr:rowOff>
    </xdr:from>
    <xdr:to>
      <xdr:col>23</xdr:col>
      <xdr:colOff>184150</xdr:colOff>
      <xdr:row>64</xdr:row>
      <xdr:rowOff>107406</xdr:rowOff>
    </xdr:to>
    <xdr:sp macro="" textlink="">
      <xdr:nvSpPr>
        <xdr:cNvPr id="152" name="楕円 151"/>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22333</xdr:rowOff>
    </xdr:from>
    <xdr:ext cx="762000" cy="259045"/>
    <xdr:sp macro="" textlink="">
      <xdr:nvSpPr>
        <xdr:cNvPr id="153" name="財政構造の弾力性該当値テキスト"/>
        <xdr:cNvSpPr txBox="1"/>
      </xdr:nvSpPr>
      <xdr:spPr>
        <a:xfrm>
          <a:off x="50419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4" name="楕円 153"/>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55" name="テキスト ボックス 154"/>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16147</xdr:rowOff>
    </xdr:from>
    <xdr:to>
      <xdr:col>15</xdr:col>
      <xdr:colOff>133350</xdr:colOff>
      <xdr:row>64</xdr:row>
      <xdr:rowOff>117747</xdr:rowOff>
    </xdr:to>
    <xdr:sp macro="" textlink="">
      <xdr:nvSpPr>
        <xdr:cNvPr id="156" name="楕円 155"/>
        <xdr:cNvSpPr/>
      </xdr:nvSpPr>
      <xdr:spPr>
        <a:xfrm>
          <a:off x="3175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102524</xdr:rowOff>
    </xdr:from>
    <xdr:ext cx="762000" cy="259045"/>
    <xdr:sp macro="" textlink="">
      <xdr:nvSpPr>
        <xdr:cNvPr id="157" name="テキスト ボックス 156"/>
        <xdr:cNvSpPr txBox="1"/>
      </xdr:nvSpPr>
      <xdr:spPr>
        <a:xfrm>
          <a:off x="2844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166915</xdr:rowOff>
    </xdr:from>
    <xdr:to>
      <xdr:col>11</xdr:col>
      <xdr:colOff>82550</xdr:colOff>
      <xdr:row>64</xdr:row>
      <xdr:rowOff>97065</xdr:rowOff>
    </xdr:to>
    <xdr:sp macro="" textlink="">
      <xdr:nvSpPr>
        <xdr:cNvPr id="158" name="楕円 157"/>
        <xdr:cNvSpPr/>
      </xdr:nvSpPr>
      <xdr:spPr>
        <a:xfrm>
          <a:off x="2286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107242</xdr:rowOff>
    </xdr:from>
    <xdr:ext cx="762000" cy="259045"/>
    <xdr:sp macro="" textlink="">
      <xdr:nvSpPr>
        <xdr:cNvPr id="159" name="テキスト ボックス 158"/>
        <xdr:cNvSpPr txBox="1"/>
      </xdr:nvSpPr>
      <xdr:spPr>
        <a:xfrm>
          <a:off x="1955800" y="107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60" name="楕円 159"/>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61" name="テキスト ボックス 160"/>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賃金上昇などの影響により、人件費や物件費（特に委託料）が増加しており、さらに人口減により数値は悪化している。保有する公共施設が多いため、維持管理経費の割合が高く、指定管理者制度の導入を含め、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124299</xdr:rowOff>
    </xdr:from>
    <xdr:to>
      <xdr:col>23</xdr:col>
      <xdr:colOff>133350</xdr:colOff>
      <xdr:row>82</xdr:row>
      <xdr:rowOff>155597</xdr:rowOff>
    </xdr:to>
    <xdr:cxnSp macro="">
      <xdr:nvCxnSpPr>
        <xdr:cNvPr id="197" name="直線コネクタ 196"/>
        <xdr:cNvCxnSpPr/>
      </xdr:nvCxnSpPr>
      <xdr:spPr>
        <a:xfrm>
          <a:off x="4114800" y="14183199"/>
          <a:ext cx="838200" cy="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105773</xdr:rowOff>
    </xdr:from>
    <xdr:to>
      <xdr:col>19</xdr:col>
      <xdr:colOff>133350</xdr:colOff>
      <xdr:row>82</xdr:row>
      <xdr:rowOff>124299</xdr:rowOff>
    </xdr:to>
    <xdr:cxnSp macro="">
      <xdr:nvCxnSpPr>
        <xdr:cNvPr id="200" name="直線コネクタ 199"/>
        <xdr:cNvCxnSpPr/>
      </xdr:nvCxnSpPr>
      <xdr:spPr>
        <a:xfrm>
          <a:off x="3225800" y="1416467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82908</xdr:rowOff>
    </xdr:from>
    <xdr:to>
      <xdr:col>15</xdr:col>
      <xdr:colOff>82550</xdr:colOff>
      <xdr:row>82</xdr:row>
      <xdr:rowOff>105773</xdr:rowOff>
    </xdr:to>
    <xdr:cxnSp macro="">
      <xdr:nvCxnSpPr>
        <xdr:cNvPr id="203" name="直線コネクタ 202"/>
        <xdr:cNvCxnSpPr/>
      </xdr:nvCxnSpPr>
      <xdr:spPr>
        <a:xfrm>
          <a:off x="2336800" y="14141808"/>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44551</xdr:rowOff>
    </xdr:from>
    <xdr:to>
      <xdr:col>11</xdr:col>
      <xdr:colOff>31750</xdr:colOff>
      <xdr:row>82</xdr:row>
      <xdr:rowOff>82908</xdr:rowOff>
    </xdr:to>
    <xdr:cxnSp macro="">
      <xdr:nvCxnSpPr>
        <xdr:cNvPr id="206" name="直線コネクタ 205"/>
        <xdr:cNvCxnSpPr/>
      </xdr:nvCxnSpPr>
      <xdr:spPr>
        <a:xfrm>
          <a:off x="1447800" y="14103451"/>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104797</xdr:rowOff>
    </xdr:from>
    <xdr:to>
      <xdr:col>23</xdr:col>
      <xdr:colOff>184150</xdr:colOff>
      <xdr:row>83</xdr:row>
      <xdr:rowOff>34947</xdr:rowOff>
    </xdr:to>
    <xdr:sp macro="" textlink="">
      <xdr:nvSpPr>
        <xdr:cNvPr id="216" name="楕円 215"/>
        <xdr:cNvSpPr/>
      </xdr:nvSpPr>
      <xdr:spPr>
        <a:xfrm>
          <a:off x="4902200" y="14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121324</xdr:rowOff>
    </xdr:from>
    <xdr:ext cx="762000" cy="259045"/>
    <xdr:sp macro="" textlink="">
      <xdr:nvSpPr>
        <xdr:cNvPr id="217" name="人件費・物件費等の状況該当値テキスト"/>
        <xdr:cNvSpPr txBox="1"/>
      </xdr:nvSpPr>
      <xdr:spPr>
        <a:xfrm>
          <a:off x="5041900" y="1400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73499</xdr:rowOff>
    </xdr:from>
    <xdr:to>
      <xdr:col>19</xdr:col>
      <xdr:colOff>184150</xdr:colOff>
      <xdr:row>83</xdr:row>
      <xdr:rowOff>3649</xdr:rowOff>
    </xdr:to>
    <xdr:sp macro="" textlink="">
      <xdr:nvSpPr>
        <xdr:cNvPr id="218" name="楕円 217"/>
        <xdr:cNvSpPr/>
      </xdr:nvSpPr>
      <xdr:spPr>
        <a:xfrm>
          <a:off x="4064000" y="141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13826</xdr:rowOff>
    </xdr:from>
    <xdr:ext cx="736600" cy="259045"/>
    <xdr:sp macro="" textlink="">
      <xdr:nvSpPr>
        <xdr:cNvPr id="219" name="テキスト ボックス 218"/>
        <xdr:cNvSpPr txBox="1"/>
      </xdr:nvSpPr>
      <xdr:spPr>
        <a:xfrm>
          <a:off x="3733800" y="1390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54973</xdr:rowOff>
    </xdr:from>
    <xdr:to>
      <xdr:col>15</xdr:col>
      <xdr:colOff>133350</xdr:colOff>
      <xdr:row>82</xdr:row>
      <xdr:rowOff>156573</xdr:rowOff>
    </xdr:to>
    <xdr:sp macro="" textlink="">
      <xdr:nvSpPr>
        <xdr:cNvPr id="220" name="楕円 219"/>
        <xdr:cNvSpPr/>
      </xdr:nvSpPr>
      <xdr:spPr>
        <a:xfrm>
          <a:off x="3175000" y="141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166750</xdr:rowOff>
    </xdr:from>
    <xdr:ext cx="762000" cy="259045"/>
    <xdr:sp macro="" textlink="">
      <xdr:nvSpPr>
        <xdr:cNvPr id="221" name="テキスト ボックス 220"/>
        <xdr:cNvSpPr txBox="1"/>
      </xdr:nvSpPr>
      <xdr:spPr>
        <a:xfrm>
          <a:off x="2844800" y="138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32108</xdr:rowOff>
    </xdr:from>
    <xdr:to>
      <xdr:col>11</xdr:col>
      <xdr:colOff>82550</xdr:colOff>
      <xdr:row>82</xdr:row>
      <xdr:rowOff>133708</xdr:rowOff>
    </xdr:to>
    <xdr:sp macro="" textlink="">
      <xdr:nvSpPr>
        <xdr:cNvPr id="222" name="楕円 221"/>
        <xdr:cNvSpPr/>
      </xdr:nvSpPr>
      <xdr:spPr>
        <a:xfrm>
          <a:off x="2286000" y="140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143885</xdr:rowOff>
    </xdr:from>
    <xdr:ext cx="762000" cy="259045"/>
    <xdr:sp macro="" textlink="">
      <xdr:nvSpPr>
        <xdr:cNvPr id="223" name="テキスト ボックス 222"/>
        <xdr:cNvSpPr txBox="1"/>
      </xdr:nvSpPr>
      <xdr:spPr>
        <a:xfrm>
          <a:off x="1955800" y="1385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165201</xdr:rowOff>
    </xdr:from>
    <xdr:to>
      <xdr:col>7</xdr:col>
      <xdr:colOff>31750</xdr:colOff>
      <xdr:row>82</xdr:row>
      <xdr:rowOff>95351</xdr:rowOff>
    </xdr:to>
    <xdr:sp macro="" textlink="">
      <xdr:nvSpPr>
        <xdr:cNvPr id="224" name="楕円 223"/>
        <xdr:cNvSpPr/>
      </xdr:nvSpPr>
      <xdr:spPr>
        <a:xfrm>
          <a:off x="1397000" y="140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105528</xdr:rowOff>
    </xdr:from>
    <xdr:ext cx="762000" cy="259045"/>
    <xdr:sp macro="" textlink="">
      <xdr:nvSpPr>
        <xdr:cNvPr id="225" name="テキスト ボックス 224"/>
        <xdr:cNvSpPr txBox="1"/>
      </xdr:nvSpPr>
      <xdr:spPr>
        <a:xfrm>
          <a:off x="1066800" y="1382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職員数が少ないため、年度による指数変動の影響が大きいが、近年は類似団体等の平均値と近い数値になっている。今後においても、平均値と乖離がないように努める。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55" name="直線コネクタ 254"/>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68898</xdr:rowOff>
    </xdr:to>
    <xdr:cxnSp macro="">
      <xdr:nvCxnSpPr>
        <xdr:cNvPr id="258" name="直線コネクタ 257"/>
        <xdr:cNvCxnSpPr/>
      </xdr:nvCxnSpPr>
      <xdr:spPr>
        <a:xfrm>
          <a:off x="15290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44768</xdr:rowOff>
    </xdr:to>
    <xdr:cxnSp macro="">
      <xdr:nvCxnSpPr>
        <xdr:cNvPr id="261" name="直線コネクタ 260"/>
        <xdr:cNvCxnSpPr/>
      </xdr:nvCxnSpPr>
      <xdr:spPr>
        <a:xfrm>
          <a:off x="14401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74930</xdr:rowOff>
    </xdr:to>
    <xdr:cxnSp macro="">
      <xdr:nvCxnSpPr>
        <xdr:cNvPr id="264" name="直線コネクタ 263"/>
        <xdr:cNvCxnSpPr/>
      </xdr:nvCxnSpPr>
      <xdr:spPr>
        <a:xfrm flipV="1">
          <a:off x="13512800" y="1496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4" name="楕円 273"/>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5"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6" name="楕円 275"/>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7" name="テキスト ボックス 276"/>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8" name="楕円 277"/>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9" name="テキスト ボックス 278"/>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80" name="楕円 279"/>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81" name="テキスト ボックス 280"/>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57366</xdr:rowOff>
    </xdr:from>
    <xdr:to>
      <xdr:col>81</xdr:col>
      <xdr:colOff>44450</xdr:colOff>
      <xdr:row>61</xdr:row>
      <xdr:rowOff>73533</xdr:rowOff>
    </xdr:to>
    <xdr:cxnSp macro="">
      <xdr:nvCxnSpPr>
        <xdr:cNvPr id="315" name="直線コネクタ 314"/>
        <xdr:cNvCxnSpPr/>
      </xdr:nvCxnSpPr>
      <xdr:spPr>
        <a:xfrm>
          <a:off x="16179800" y="10515816"/>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27204</xdr:rowOff>
    </xdr:from>
    <xdr:to>
      <xdr:col>77</xdr:col>
      <xdr:colOff>44450</xdr:colOff>
      <xdr:row>61</xdr:row>
      <xdr:rowOff>57366</xdr:rowOff>
    </xdr:to>
    <xdr:cxnSp macro="">
      <xdr:nvCxnSpPr>
        <xdr:cNvPr id="318" name="直線コネクタ 317"/>
        <xdr:cNvCxnSpPr/>
      </xdr:nvCxnSpPr>
      <xdr:spPr>
        <a:xfrm>
          <a:off x="15290800" y="1048565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17310</xdr:rowOff>
    </xdr:from>
    <xdr:to>
      <xdr:col>72</xdr:col>
      <xdr:colOff>203200</xdr:colOff>
      <xdr:row>61</xdr:row>
      <xdr:rowOff>27204</xdr:rowOff>
    </xdr:to>
    <xdr:cxnSp macro="">
      <xdr:nvCxnSpPr>
        <xdr:cNvPr id="321" name="直線コネクタ 320"/>
        <xdr:cNvCxnSpPr/>
      </xdr:nvCxnSpPr>
      <xdr:spPr>
        <a:xfrm>
          <a:off x="14401800" y="10475760"/>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3073</xdr:rowOff>
    </xdr:from>
    <xdr:to>
      <xdr:col>68</xdr:col>
      <xdr:colOff>152400</xdr:colOff>
      <xdr:row>61</xdr:row>
      <xdr:rowOff>17310</xdr:rowOff>
    </xdr:to>
    <xdr:cxnSp macro="">
      <xdr:nvCxnSpPr>
        <xdr:cNvPr id="324" name="直線コネクタ 323"/>
        <xdr:cNvCxnSpPr/>
      </xdr:nvCxnSpPr>
      <xdr:spPr>
        <a:xfrm>
          <a:off x="13512800" y="10461523"/>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22733</xdr:rowOff>
    </xdr:from>
    <xdr:to>
      <xdr:col>81</xdr:col>
      <xdr:colOff>95250</xdr:colOff>
      <xdr:row>61</xdr:row>
      <xdr:rowOff>124333</xdr:rowOff>
    </xdr:to>
    <xdr:sp macro="" textlink="">
      <xdr:nvSpPr>
        <xdr:cNvPr id="334" name="楕円 333"/>
        <xdr:cNvSpPr/>
      </xdr:nvSpPr>
      <xdr:spPr>
        <a:xfrm>
          <a:off x="169672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39260</xdr:rowOff>
    </xdr:from>
    <xdr:ext cx="762000" cy="259045"/>
    <xdr:sp macro="" textlink="">
      <xdr:nvSpPr>
        <xdr:cNvPr id="335" name="定員管理の状況該当値テキスト"/>
        <xdr:cNvSpPr txBox="1"/>
      </xdr:nvSpPr>
      <xdr:spPr>
        <a:xfrm>
          <a:off x="17106900" y="1032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6566</xdr:rowOff>
    </xdr:from>
    <xdr:to>
      <xdr:col>77</xdr:col>
      <xdr:colOff>95250</xdr:colOff>
      <xdr:row>61</xdr:row>
      <xdr:rowOff>108166</xdr:rowOff>
    </xdr:to>
    <xdr:sp macro="" textlink="">
      <xdr:nvSpPr>
        <xdr:cNvPr id="336" name="楕円 335"/>
        <xdr:cNvSpPr/>
      </xdr:nvSpPr>
      <xdr:spPr>
        <a:xfrm>
          <a:off x="16129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118343</xdr:rowOff>
    </xdr:from>
    <xdr:ext cx="736600" cy="259045"/>
    <xdr:sp macro="" textlink="">
      <xdr:nvSpPr>
        <xdr:cNvPr id="337" name="テキスト ボックス 336"/>
        <xdr:cNvSpPr txBox="1"/>
      </xdr:nvSpPr>
      <xdr:spPr>
        <a:xfrm>
          <a:off x="15798800" y="10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147854</xdr:rowOff>
    </xdr:from>
    <xdr:to>
      <xdr:col>73</xdr:col>
      <xdr:colOff>44450</xdr:colOff>
      <xdr:row>61</xdr:row>
      <xdr:rowOff>78004</xdr:rowOff>
    </xdr:to>
    <xdr:sp macro="" textlink="">
      <xdr:nvSpPr>
        <xdr:cNvPr id="338" name="楕円 337"/>
        <xdr:cNvSpPr/>
      </xdr:nvSpPr>
      <xdr:spPr>
        <a:xfrm>
          <a:off x="15240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88181</xdr:rowOff>
    </xdr:from>
    <xdr:ext cx="762000" cy="259045"/>
    <xdr:sp macro="" textlink="">
      <xdr:nvSpPr>
        <xdr:cNvPr id="339" name="テキスト ボックス 338"/>
        <xdr:cNvSpPr txBox="1"/>
      </xdr:nvSpPr>
      <xdr:spPr>
        <a:xfrm>
          <a:off x="14909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137960</xdr:rowOff>
    </xdr:from>
    <xdr:to>
      <xdr:col>68</xdr:col>
      <xdr:colOff>203200</xdr:colOff>
      <xdr:row>61</xdr:row>
      <xdr:rowOff>68110</xdr:rowOff>
    </xdr:to>
    <xdr:sp macro="" textlink="">
      <xdr:nvSpPr>
        <xdr:cNvPr id="340" name="楕円 339"/>
        <xdr:cNvSpPr/>
      </xdr:nvSpPr>
      <xdr:spPr>
        <a:xfrm>
          <a:off x="14351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78287</xdr:rowOff>
    </xdr:from>
    <xdr:ext cx="762000" cy="259045"/>
    <xdr:sp macro="" textlink="">
      <xdr:nvSpPr>
        <xdr:cNvPr id="341" name="テキスト ボックス 340"/>
        <xdr:cNvSpPr txBox="1"/>
      </xdr:nvSpPr>
      <xdr:spPr>
        <a:xfrm>
          <a:off x="14020800" y="101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123723</xdr:rowOff>
    </xdr:from>
    <xdr:to>
      <xdr:col>64</xdr:col>
      <xdr:colOff>152400</xdr:colOff>
      <xdr:row>61</xdr:row>
      <xdr:rowOff>53873</xdr:rowOff>
    </xdr:to>
    <xdr:sp macro="" textlink="">
      <xdr:nvSpPr>
        <xdr:cNvPr id="342" name="楕円 341"/>
        <xdr:cNvSpPr/>
      </xdr:nvSpPr>
      <xdr:spPr>
        <a:xfrm>
          <a:off x="13462000" y="104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64050</xdr:rowOff>
    </xdr:from>
    <xdr:ext cx="762000" cy="259045"/>
    <xdr:sp macro="" textlink="">
      <xdr:nvSpPr>
        <xdr:cNvPr id="343" name="テキスト ボックス 342"/>
        <xdr:cNvSpPr txBox="1"/>
      </xdr:nvSpPr>
      <xdr:spPr>
        <a:xfrm>
          <a:off x="13131800" y="101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公債費の減少により、数年間は数値が改善傾向にあるが、平成３０年度から公債費の増加が見込まれているため、将来への負担が大きくならないよう、適切な数値の範囲内で推移するように努める。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169756</xdr:rowOff>
    </xdr:to>
    <xdr:cxnSp macro="">
      <xdr:nvCxnSpPr>
        <xdr:cNvPr id="376" name="直線コネクタ 375"/>
        <xdr:cNvCxnSpPr/>
      </xdr:nvCxnSpPr>
      <xdr:spPr>
        <a:xfrm flipV="1">
          <a:off x="16179800" y="67115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143087</xdr:rowOff>
    </xdr:to>
    <xdr:cxnSp macro="">
      <xdr:nvCxnSpPr>
        <xdr:cNvPr id="379" name="直線コネクタ 378"/>
        <xdr:cNvCxnSpPr/>
      </xdr:nvCxnSpPr>
      <xdr:spPr>
        <a:xfrm flipV="1">
          <a:off x="15290800" y="68563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27940</xdr:rowOff>
    </xdr:to>
    <xdr:cxnSp macro="">
      <xdr:nvCxnSpPr>
        <xdr:cNvPr id="382" name="直線コネクタ 381"/>
        <xdr:cNvCxnSpPr/>
      </xdr:nvCxnSpPr>
      <xdr:spPr>
        <a:xfrm flipV="1">
          <a:off x="14401800" y="70010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85" name="直線コネクタ 384"/>
        <xdr:cNvCxnSpPr/>
      </xdr:nvCxnSpPr>
      <xdr:spPr>
        <a:xfrm flipV="1">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5" name="楕円 394"/>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6"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397" name="楕円 396"/>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98" name="テキスト ボックス 397"/>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399" name="楕円 398"/>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0" name="テキスト ボックス 39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1" name="楕円 400"/>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2" name="テキスト ボックス 401"/>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3" name="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4" name="テキスト ボックス 403"/>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
3,293
150.40
3,662,707
3,610,624
52,083
2,380,856
3,852,024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類似団体の平均を若干上回る状況となっている。人件費の適正化及び定員管理により健全な財政運営に努める。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37846</xdr:rowOff>
    </xdr:to>
    <xdr:cxnSp macro="">
      <xdr:nvCxnSpPr>
        <xdr:cNvPr id="64" name="直線コネクタ 63"/>
        <xdr:cNvCxnSpPr/>
      </xdr:nvCxnSpPr>
      <xdr:spPr>
        <a:xfrm>
          <a:off x="3987800" y="62900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136144</xdr:rowOff>
    </xdr:to>
    <xdr:cxnSp macro="">
      <xdr:nvCxnSpPr>
        <xdr:cNvPr id="67" name="直線コネクタ 66"/>
        <xdr:cNvCxnSpPr/>
      </xdr:nvCxnSpPr>
      <xdr:spPr>
        <a:xfrm flipV="1">
          <a:off x="3098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5842</xdr:rowOff>
    </xdr:to>
    <xdr:cxnSp macro="">
      <xdr:nvCxnSpPr>
        <xdr:cNvPr id="70" name="直線コネクタ 69"/>
        <xdr:cNvCxnSpPr/>
      </xdr:nvCxnSpPr>
      <xdr:spPr>
        <a:xfrm flipV="1">
          <a:off x="2209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5842</xdr:rowOff>
    </xdr:to>
    <xdr:cxnSp macro="">
      <xdr:nvCxnSpPr>
        <xdr:cNvPr id="73" name="直線コネクタ 72"/>
        <xdr:cNvCxnSpPr/>
      </xdr:nvCxnSpPr>
      <xdr:spPr>
        <a:xfrm>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類似団体の平均を大きく上回っている。公共施設の統廃合を含めた検討及び指定管理者制度を含め、需用費、委託料の削減に努める。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127000</xdr:rowOff>
    </xdr:to>
    <xdr:cxnSp macro="">
      <xdr:nvCxnSpPr>
        <xdr:cNvPr id="127" name="直線コネクタ 126"/>
        <xdr:cNvCxnSpPr/>
      </xdr:nvCxnSpPr>
      <xdr:spPr>
        <a:xfrm>
          <a:off x="15671800" y="3075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61686</xdr:rowOff>
    </xdr:to>
    <xdr:cxnSp macro="">
      <xdr:nvCxnSpPr>
        <xdr:cNvPr id="130" name="直線コネクタ 129"/>
        <xdr:cNvCxnSpPr/>
      </xdr:nvCxnSpPr>
      <xdr:spPr>
        <a:xfrm flipV="1">
          <a:off x="14782800" y="30759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128633</xdr:rowOff>
    </xdr:from>
    <xdr:to>
      <xdr:col>73</xdr:col>
      <xdr:colOff>180975</xdr:colOff>
      <xdr:row>18</xdr:row>
      <xdr:rowOff>61686</xdr:rowOff>
    </xdr:to>
    <xdr:cxnSp macro="">
      <xdr:nvCxnSpPr>
        <xdr:cNvPr id="133" name="直線コネクタ 132"/>
        <xdr:cNvCxnSpPr/>
      </xdr:nvCxnSpPr>
      <xdr:spPr>
        <a:xfrm>
          <a:off x="13893800" y="304328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95976</xdr:rowOff>
    </xdr:from>
    <xdr:to>
      <xdr:col>69</xdr:col>
      <xdr:colOff>92075</xdr:colOff>
      <xdr:row>17</xdr:row>
      <xdr:rowOff>128633</xdr:rowOff>
    </xdr:to>
    <xdr:cxnSp macro="">
      <xdr:nvCxnSpPr>
        <xdr:cNvPr id="136" name="直線コネクタ 135"/>
        <xdr:cNvCxnSpPr/>
      </xdr:nvCxnSpPr>
      <xdr:spPr>
        <a:xfrm>
          <a:off x="13004800" y="3010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77833</xdr:rowOff>
    </xdr:from>
    <xdr:to>
      <xdr:col>69</xdr:col>
      <xdr:colOff>142875</xdr:colOff>
      <xdr:row>18</xdr:row>
      <xdr:rowOff>7983</xdr:rowOff>
    </xdr:to>
    <xdr:sp macro="" textlink="">
      <xdr:nvSpPr>
        <xdr:cNvPr id="152" name="楕円 151"/>
        <xdr:cNvSpPr/>
      </xdr:nvSpPr>
      <xdr:spPr>
        <a:xfrm>
          <a:off x="13843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164210</xdr:rowOff>
    </xdr:from>
    <xdr:ext cx="762000" cy="259045"/>
    <xdr:sp macro="" textlink="">
      <xdr:nvSpPr>
        <xdr:cNvPr id="153" name="テキスト ボックス 152"/>
        <xdr:cNvSpPr txBox="1"/>
      </xdr:nvSpPr>
      <xdr:spPr>
        <a:xfrm>
          <a:off x="13512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4" name="楕円 153"/>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5" name="テキスト ボックス 154"/>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類似団体平均を上回っている。福祉に力を入れている我が町にとっては、町独自施策に基づく給付が多くなっている。適正な財政運営との兼ね合いを考慮した対応が必要である。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87" name="直線コネクタ 186"/>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90" name="直線コネクタ 189"/>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3" name="直線コネクタ 192"/>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6" name="直線コネクタ 195"/>
        <xdr:cNvCxnSpPr/>
      </xdr:nvCxnSpPr>
      <xdr:spPr>
        <a:xfrm flipV="1">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6" name="楕円 205"/>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8" name="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0" name="楕円 209"/>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1" name="テキスト ボックス 21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2" name="楕円 211"/>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類似団体の平均と近い数値となっているが、町立病院の財政悪化に伴い、繰出金が増加傾向にある。独立採算の原則による運営を行い、繰出金が減少するよう財政運営に努める。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81280</xdr:rowOff>
    </xdr:to>
    <xdr:cxnSp macro="">
      <xdr:nvCxnSpPr>
        <xdr:cNvPr id="245" name="直線コネクタ 244"/>
        <xdr:cNvCxnSpPr/>
      </xdr:nvCxnSpPr>
      <xdr:spPr>
        <a:xfrm flipV="1">
          <a:off x="15671800" y="9664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81280</xdr:rowOff>
    </xdr:to>
    <xdr:cxnSp macro="">
      <xdr:nvCxnSpPr>
        <xdr:cNvPr id="248" name="直線コネクタ 247"/>
        <xdr:cNvCxnSpPr/>
      </xdr:nvCxnSpPr>
      <xdr:spPr>
        <a:xfrm>
          <a:off x="14782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67564</xdr:rowOff>
    </xdr:to>
    <xdr:cxnSp macro="">
      <xdr:nvCxnSpPr>
        <xdr:cNvPr id="251" name="直線コネクタ 250"/>
        <xdr:cNvCxnSpPr/>
      </xdr:nvCxnSpPr>
      <xdr:spPr>
        <a:xfrm>
          <a:off x="13893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44704</xdr:rowOff>
    </xdr:to>
    <xdr:cxnSp macro="">
      <xdr:nvCxnSpPr>
        <xdr:cNvPr id="254" name="直線コネクタ 253"/>
        <xdr:cNvCxnSpPr/>
      </xdr:nvCxnSpPr>
      <xdr:spPr>
        <a:xfrm>
          <a:off x="13004800" y="9613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4" name="楕円 263"/>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5" name="その他該当値テキスト"/>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8" name="楕円 267"/>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69" name="テキスト ボックス 268"/>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70" name="楕円 269"/>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71" name="テキスト ボックス 27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類似団体の平均を下回る状況になっているが、各種団体への補助金が多額になっていることから、補助の見直しや整理に努め、経費の削減に努める。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303" name="直線コネクタ 302"/>
        <xdr:cNvCxnSpPr/>
      </xdr:nvCxnSpPr>
      <xdr:spPr>
        <a:xfrm>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92710</xdr:rowOff>
    </xdr:to>
    <xdr:cxnSp macro="">
      <xdr:nvCxnSpPr>
        <xdr:cNvPr id="306" name="直線コネクタ 305"/>
        <xdr:cNvCxnSpPr/>
      </xdr:nvCxnSpPr>
      <xdr:spPr>
        <a:xfrm flipV="1">
          <a:off x="14782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92710</xdr:rowOff>
    </xdr:to>
    <xdr:cxnSp macro="">
      <xdr:nvCxnSpPr>
        <xdr:cNvPr id="309" name="直線コネクタ 308"/>
        <xdr:cNvCxnSpPr/>
      </xdr:nvCxnSpPr>
      <xdr:spPr>
        <a:xfrm>
          <a:off x="13893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74422</xdr:rowOff>
    </xdr:to>
    <xdr:cxnSp macro="">
      <xdr:nvCxnSpPr>
        <xdr:cNvPr id="312" name="直線コネクタ 311"/>
        <xdr:cNvCxnSpPr/>
      </xdr:nvCxnSpPr>
      <xdr:spPr>
        <a:xfrm>
          <a:off x="13004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2" name="楕円 321"/>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3"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4" name="楕円 32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5" name="テキスト ボックス 32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6" name="楕円 325"/>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7" name="テキスト ボックス 326"/>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8" name="楕円 327"/>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9" name="テキスト ボックス 328"/>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0" name="楕円 329"/>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1" name="テキスト ボックス 330"/>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平成３０年度から増加が見込まれている。今後もなるべく年度間の増減が少なくなるよう無理のない償還に努め、地方債の新規発行を伴う普通建設事業を抑制す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8889</xdr:rowOff>
    </xdr:to>
    <xdr:cxnSp macro="">
      <xdr:nvCxnSpPr>
        <xdr:cNvPr id="363" name="直線コネクタ 362"/>
        <xdr:cNvCxnSpPr/>
      </xdr:nvCxnSpPr>
      <xdr:spPr>
        <a:xfrm flipV="1">
          <a:off x="3987800" y="13012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134620</xdr:rowOff>
    </xdr:to>
    <xdr:cxnSp macro="">
      <xdr:nvCxnSpPr>
        <xdr:cNvPr id="366" name="直線コネクタ 365"/>
        <xdr:cNvCxnSpPr/>
      </xdr:nvCxnSpPr>
      <xdr:spPr>
        <a:xfrm flipV="1">
          <a:off x="3098800" y="130390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5080</xdr:rowOff>
    </xdr:to>
    <xdr:cxnSp macro="">
      <xdr:nvCxnSpPr>
        <xdr:cNvPr id="369" name="直線コネクタ 368"/>
        <xdr:cNvCxnSpPr/>
      </xdr:nvCxnSpPr>
      <xdr:spPr>
        <a:xfrm flipV="1">
          <a:off x="2209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12700</xdr:rowOff>
    </xdr:to>
    <xdr:cxnSp macro="">
      <xdr:nvCxnSpPr>
        <xdr:cNvPr id="372" name="直線コネクタ 371"/>
        <xdr:cNvCxnSpPr/>
      </xdr:nvCxnSpPr>
      <xdr:spPr>
        <a:xfrm flipV="1">
          <a:off x="1320800" y="1320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2" name="楕円 381"/>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3"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4" name="楕円 383"/>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5" name="テキスト ボックス 384"/>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8" name="楕円 387"/>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89" name="テキスト ボックス 388"/>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0" name="楕円 389"/>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1" name="テキスト ボックス 390"/>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各項目における状況を確認し、適正な経費配分による財政運営に努める。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78</xdr:row>
      <xdr:rowOff>15966</xdr:rowOff>
    </xdr:to>
    <xdr:cxnSp macro="">
      <xdr:nvCxnSpPr>
        <xdr:cNvPr id="426" name="直線コネクタ 425"/>
        <xdr:cNvCxnSpPr/>
      </xdr:nvCxnSpPr>
      <xdr:spPr>
        <a:xfrm>
          <a:off x="15671800" y="1320945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66584</xdr:rowOff>
    </xdr:to>
    <xdr:cxnSp macro="">
      <xdr:nvCxnSpPr>
        <xdr:cNvPr id="429" name="直線コネクタ 428"/>
        <xdr:cNvCxnSpPr/>
      </xdr:nvCxnSpPr>
      <xdr:spPr>
        <a:xfrm flipV="1">
          <a:off x="14782800" y="132094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77</xdr:row>
      <xdr:rowOff>66584</xdr:rowOff>
    </xdr:to>
    <xdr:cxnSp macro="">
      <xdr:nvCxnSpPr>
        <xdr:cNvPr id="432" name="直線コネクタ 431"/>
        <xdr:cNvCxnSpPr/>
      </xdr:nvCxnSpPr>
      <xdr:spPr>
        <a:xfrm>
          <a:off x="13893800" y="132127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87812</xdr:rowOff>
    </xdr:from>
    <xdr:to>
      <xdr:col>69</xdr:col>
      <xdr:colOff>92075</xdr:colOff>
      <xdr:row>77</xdr:row>
      <xdr:rowOff>11068</xdr:rowOff>
    </xdr:to>
    <xdr:cxnSp macro="">
      <xdr:nvCxnSpPr>
        <xdr:cNvPr id="435" name="直線コネクタ 434"/>
        <xdr:cNvCxnSpPr/>
      </xdr:nvCxnSpPr>
      <xdr:spPr>
        <a:xfrm>
          <a:off x="13004800" y="131180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136616</xdr:rowOff>
    </xdr:from>
    <xdr:to>
      <xdr:col>82</xdr:col>
      <xdr:colOff>158750</xdr:colOff>
      <xdr:row>78</xdr:row>
      <xdr:rowOff>66766</xdr:rowOff>
    </xdr:to>
    <xdr:sp macro="" textlink="">
      <xdr:nvSpPr>
        <xdr:cNvPr id="445" name="楕円 444"/>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108693</xdr:rowOff>
    </xdr:from>
    <xdr:ext cx="762000" cy="259045"/>
    <xdr:sp macro="" textlink="">
      <xdr:nvSpPr>
        <xdr:cNvPr id="446" name="公債費以外該当値テキスト"/>
        <xdr:cNvSpPr txBox="1"/>
      </xdr:nvSpPr>
      <xdr:spPr>
        <a:xfrm>
          <a:off x="16598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7" name="楕円 446"/>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48" name="テキスト ボックス 447"/>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15784</xdr:rowOff>
    </xdr:from>
    <xdr:to>
      <xdr:col>74</xdr:col>
      <xdr:colOff>31750</xdr:colOff>
      <xdr:row>77</xdr:row>
      <xdr:rowOff>117384</xdr:rowOff>
    </xdr:to>
    <xdr:sp macro="" textlink="">
      <xdr:nvSpPr>
        <xdr:cNvPr id="449" name="楕円 448"/>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102161</xdr:rowOff>
    </xdr:from>
    <xdr:ext cx="762000" cy="259045"/>
    <xdr:sp macro="" textlink="">
      <xdr:nvSpPr>
        <xdr:cNvPr id="450" name="テキスト ボックス 449"/>
        <xdr:cNvSpPr txBox="1"/>
      </xdr:nvSpPr>
      <xdr:spPr>
        <a:xfrm>
          <a:off x="14401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1" name="楕円 450"/>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52" name="テキスト ボックス 451"/>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37012</xdr:rowOff>
    </xdr:from>
    <xdr:to>
      <xdr:col>65</xdr:col>
      <xdr:colOff>53975</xdr:colOff>
      <xdr:row>76</xdr:row>
      <xdr:rowOff>138612</xdr:rowOff>
    </xdr:to>
    <xdr:sp macro="" textlink="">
      <xdr:nvSpPr>
        <xdr:cNvPr id="453" name="楕円 452"/>
        <xdr:cNvSpPr/>
      </xdr:nvSpPr>
      <xdr:spPr>
        <a:xfrm>
          <a:off x="12954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123389</xdr:rowOff>
    </xdr:from>
    <xdr:ext cx="762000" cy="259045"/>
    <xdr:sp macro="" textlink="">
      <xdr:nvSpPr>
        <xdr:cNvPr id="454" name="テキスト ボックス 453"/>
        <xdr:cNvSpPr txBox="1"/>
      </xdr:nvSpPr>
      <xdr:spPr>
        <a:xfrm>
          <a:off x="126238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8282</xdr:rowOff>
    </xdr:from>
    <xdr:to>
      <xdr:col>29</xdr:col>
      <xdr:colOff>127000</xdr:colOff>
      <xdr:row>17</xdr:row>
      <xdr:rowOff>68120</xdr:rowOff>
    </xdr:to>
    <xdr:cxnSp macro="">
      <xdr:nvCxnSpPr>
        <xdr:cNvPr id="49" name="直線コネクタ 48"/>
        <xdr:cNvCxnSpPr/>
      </xdr:nvCxnSpPr>
      <xdr:spPr bwMode="auto">
        <a:xfrm flipV="1">
          <a:off x="5003800" y="2970557"/>
          <a:ext cx="647700" cy="5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68120</xdr:rowOff>
    </xdr:from>
    <xdr:to>
      <xdr:col>26</xdr:col>
      <xdr:colOff>50800</xdr:colOff>
      <xdr:row>17</xdr:row>
      <xdr:rowOff>89409</xdr:rowOff>
    </xdr:to>
    <xdr:cxnSp macro="">
      <xdr:nvCxnSpPr>
        <xdr:cNvPr id="52" name="直線コネクタ 51"/>
        <xdr:cNvCxnSpPr/>
      </xdr:nvCxnSpPr>
      <xdr:spPr bwMode="auto">
        <a:xfrm flipV="1">
          <a:off x="4305300" y="3030395"/>
          <a:ext cx="698500" cy="2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89409</xdr:rowOff>
    </xdr:from>
    <xdr:to>
      <xdr:col>22</xdr:col>
      <xdr:colOff>114300</xdr:colOff>
      <xdr:row>17</xdr:row>
      <xdr:rowOff>114248</xdr:rowOff>
    </xdr:to>
    <xdr:cxnSp macro="">
      <xdr:nvCxnSpPr>
        <xdr:cNvPr id="55" name="直線コネクタ 54"/>
        <xdr:cNvCxnSpPr/>
      </xdr:nvCxnSpPr>
      <xdr:spPr bwMode="auto">
        <a:xfrm flipV="1">
          <a:off x="3606800" y="3051684"/>
          <a:ext cx="698500" cy="2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114248</xdr:rowOff>
    </xdr:from>
    <xdr:to>
      <xdr:col>18</xdr:col>
      <xdr:colOff>177800</xdr:colOff>
      <xdr:row>18</xdr:row>
      <xdr:rowOff>65177</xdr:rowOff>
    </xdr:to>
    <xdr:cxnSp macro="">
      <xdr:nvCxnSpPr>
        <xdr:cNvPr id="58" name="直線コネクタ 57"/>
        <xdr:cNvCxnSpPr/>
      </xdr:nvCxnSpPr>
      <xdr:spPr bwMode="auto">
        <a:xfrm flipV="1">
          <a:off x="2908300" y="3076523"/>
          <a:ext cx="698500" cy="12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128932</xdr:rowOff>
    </xdr:from>
    <xdr:to>
      <xdr:col>29</xdr:col>
      <xdr:colOff>177800</xdr:colOff>
      <xdr:row>17</xdr:row>
      <xdr:rowOff>59082</xdr:rowOff>
    </xdr:to>
    <xdr:sp macro="" textlink="">
      <xdr:nvSpPr>
        <xdr:cNvPr id="68" name="楕円 67"/>
        <xdr:cNvSpPr/>
      </xdr:nvSpPr>
      <xdr:spPr bwMode="auto">
        <a:xfrm>
          <a:off x="5600700" y="291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145459</xdr:rowOff>
    </xdr:from>
    <xdr:ext cx="762000" cy="259045"/>
    <xdr:sp macro="" textlink="">
      <xdr:nvSpPr>
        <xdr:cNvPr id="69" name="人口1人当たり決算額の推移該当値テキスト130"/>
        <xdr:cNvSpPr txBox="1"/>
      </xdr:nvSpPr>
      <xdr:spPr>
        <a:xfrm>
          <a:off x="5740400" y="276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17320</xdr:rowOff>
    </xdr:from>
    <xdr:to>
      <xdr:col>26</xdr:col>
      <xdr:colOff>101600</xdr:colOff>
      <xdr:row>17</xdr:row>
      <xdr:rowOff>118920</xdr:rowOff>
    </xdr:to>
    <xdr:sp macro="" textlink="">
      <xdr:nvSpPr>
        <xdr:cNvPr id="70" name="楕円 69"/>
        <xdr:cNvSpPr/>
      </xdr:nvSpPr>
      <xdr:spPr bwMode="auto">
        <a:xfrm>
          <a:off x="4953000" y="297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129097</xdr:rowOff>
    </xdr:from>
    <xdr:ext cx="736600" cy="259045"/>
    <xdr:sp macro="" textlink="">
      <xdr:nvSpPr>
        <xdr:cNvPr id="71" name="テキスト ボックス 70"/>
        <xdr:cNvSpPr txBox="1"/>
      </xdr:nvSpPr>
      <xdr:spPr>
        <a:xfrm>
          <a:off x="4622800" y="27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38609</xdr:rowOff>
    </xdr:from>
    <xdr:to>
      <xdr:col>22</xdr:col>
      <xdr:colOff>165100</xdr:colOff>
      <xdr:row>17</xdr:row>
      <xdr:rowOff>140209</xdr:rowOff>
    </xdr:to>
    <xdr:sp macro="" textlink="">
      <xdr:nvSpPr>
        <xdr:cNvPr id="72" name="楕円 71"/>
        <xdr:cNvSpPr/>
      </xdr:nvSpPr>
      <xdr:spPr bwMode="auto">
        <a:xfrm>
          <a:off x="4254500" y="30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150386</xdr:rowOff>
    </xdr:from>
    <xdr:ext cx="762000" cy="259045"/>
    <xdr:sp macro="" textlink="">
      <xdr:nvSpPr>
        <xdr:cNvPr id="73" name="テキスト ボックス 72"/>
        <xdr:cNvSpPr txBox="1"/>
      </xdr:nvSpPr>
      <xdr:spPr>
        <a:xfrm>
          <a:off x="3924300" y="27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63448</xdr:rowOff>
    </xdr:from>
    <xdr:to>
      <xdr:col>19</xdr:col>
      <xdr:colOff>38100</xdr:colOff>
      <xdr:row>17</xdr:row>
      <xdr:rowOff>165048</xdr:rowOff>
    </xdr:to>
    <xdr:sp macro="" textlink="">
      <xdr:nvSpPr>
        <xdr:cNvPr id="74" name="楕円 73"/>
        <xdr:cNvSpPr/>
      </xdr:nvSpPr>
      <xdr:spPr bwMode="auto">
        <a:xfrm>
          <a:off x="3556000" y="302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3775</xdr:rowOff>
    </xdr:from>
    <xdr:ext cx="762000" cy="259045"/>
    <xdr:sp macro="" textlink="">
      <xdr:nvSpPr>
        <xdr:cNvPr id="75" name="テキスト ボックス 74"/>
        <xdr:cNvSpPr txBox="1"/>
      </xdr:nvSpPr>
      <xdr:spPr>
        <a:xfrm>
          <a:off x="3225800" y="279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14377</xdr:rowOff>
    </xdr:from>
    <xdr:to>
      <xdr:col>15</xdr:col>
      <xdr:colOff>101600</xdr:colOff>
      <xdr:row>18</xdr:row>
      <xdr:rowOff>115977</xdr:rowOff>
    </xdr:to>
    <xdr:sp macro="" textlink="">
      <xdr:nvSpPr>
        <xdr:cNvPr id="76" name="楕円 75"/>
        <xdr:cNvSpPr/>
      </xdr:nvSpPr>
      <xdr:spPr bwMode="auto">
        <a:xfrm>
          <a:off x="2857500" y="314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100754</xdr:rowOff>
    </xdr:from>
    <xdr:ext cx="762000" cy="259045"/>
    <xdr:sp macro="" textlink="">
      <xdr:nvSpPr>
        <xdr:cNvPr id="77" name="テキスト ボックス 76"/>
        <xdr:cNvSpPr txBox="1"/>
      </xdr:nvSpPr>
      <xdr:spPr>
        <a:xfrm>
          <a:off x="2527300" y="323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50492</xdr:rowOff>
    </xdr:from>
    <xdr:to>
      <xdr:col>29</xdr:col>
      <xdr:colOff>127000</xdr:colOff>
      <xdr:row>36</xdr:row>
      <xdr:rowOff>57940</xdr:rowOff>
    </xdr:to>
    <xdr:cxnSp macro="">
      <xdr:nvCxnSpPr>
        <xdr:cNvPr id="108" name="直線コネクタ 107"/>
        <xdr:cNvCxnSpPr/>
      </xdr:nvCxnSpPr>
      <xdr:spPr bwMode="auto">
        <a:xfrm>
          <a:off x="5003800" y="7003742"/>
          <a:ext cx="6477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313876</xdr:rowOff>
    </xdr:from>
    <xdr:to>
      <xdr:col>26</xdr:col>
      <xdr:colOff>50800</xdr:colOff>
      <xdr:row>36</xdr:row>
      <xdr:rowOff>50492</xdr:rowOff>
    </xdr:to>
    <xdr:cxnSp macro="">
      <xdr:nvCxnSpPr>
        <xdr:cNvPr id="111" name="直線コネクタ 110"/>
        <xdr:cNvCxnSpPr/>
      </xdr:nvCxnSpPr>
      <xdr:spPr bwMode="auto">
        <a:xfrm>
          <a:off x="4305300" y="6924226"/>
          <a:ext cx="698500" cy="7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263296</xdr:rowOff>
    </xdr:from>
    <xdr:to>
      <xdr:col>22</xdr:col>
      <xdr:colOff>114300</xdr:colOff>
      <xdr:row>35</xdr:row>
      <xdr:rowOff>313876</xdr:rowOff>
    </xdr:to>
    <xdr:cxnSp macro="">
      <xdr:nvCxnSpPr>
        <xdr:cNvPr id="114" name="直線コネクタ 113"/>
        <xdr:cNvCxnSpPr/>
      </xdr:nvCxnSpPr>
      <xdr:spPr bwMode="auto">
        <a:xfrm>
          <a:off x="3606800" y="6873646"/>
          <a:ext cx="698500" cy="5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258646</xdr:rowOff>
    </xdr:from>
    <xdr:to>
      <xdr:col>18</xdr:col>
      <xdr:colOff>177800</xdr:colOff>
      <xdr:row>35</xdr:row>
      <xdr:rowOff>263296</xdr:rowOff>
    </xdr:to>
    <xdr:cxnSp macro="">
      <xdr:nvCxnSpPr>
        <xdr:cNvPr id="117" name="直線コネクタ 116"/>
        <xdr:cNvCxnSpPr/>
      </xdr:nvCxnSpPr>
      <xdr:spPr bwMode="auto">
        <a:xfrm>
          <a:off x="2908300" y="6868996"/>
          <a:ext cx="698500" cy="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7140</xdr:rowOff>
    </xdr:from>
    <xdr:to>
      <xdr:col>29</xdr:col>
      <xdr:colOff>177800</xdr:colOff>
      <xdr:row>36</xdr:row>
      <xdr:rowOff>108740</xdr:rowOff>
    </xdr:to>
    <xdr:sp macro="" textlink="">
      <xdr:nvSpPr>
        <xdr:cNvPr id="127" name="楕円 126"/>
        <xdr:cNvSpPr/>
      </xdr:nvSpPr>
      <xdr:spPr bwMode="auto">
        <a:xfrm>
          <a:off x="5600700" y="696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322117</xdr:rowOff>
    </xdr:from>
    <xdr:ext cx="762000" cy="259045"/>
    <xdr:sp macro="" textlink="">
      <xdr:nvSpPr>
        <xdr:cNvPr id="128" name="人口1人当たり決算額の推移該当値テキスト445"/>
        <xdr:cNvSpPr txBox="1"/>
      </xdr:nvSpPr>
      <xdr:spPr>
        <a:xfrm>
          <a:off x="5740400" y="69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342592</xdr:rowOff>
    </xdr:from>
    <xdr:to>
      <xdr:col>26</xdr:col>
      <xdr:colOff>101600</xdr:colOff>
      <xdr:row>36</xdr:row>
      <xdr:rowOff>101292</xdr:rowOff>
    </xdr:to>
    <xdr:sp macro="" textlink="">
      <xdr:nvSpPr>
        <xdr:cNvPr id="129" name="楕円 128"/>
        <xdr:cNvSpPr/>
      </xdr:nvSpPr>
      <xdr:spPr bwMode="auto">
        <a:xfrm>
          <a:off x="4953000" y="69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86069</xdr:rowOff>
    </xdr:from>
    <xdr:ext cx="736600" cy="259045"/>
    <xdr:sp macro="" textlink="">
      <xdr:nvSpPr>
        <xdr:cNvPr id="130" name="テキスト ボックス 129"/>
        <xdr:cNvSpPr txBox="1"/>
      </xdr:nvSpPr>
      <xdr:spPr>
        <a:xfrm>
          <a:off x="4622800" y="703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263076</xdr:rowOff>
    </xdr:from>
    <xdr:to>
      <xdr:col>22</xdr:col>
      <xdr:colOff>165100</xdr:colOff>
      <xdr:row>36</xdr:row>
      <xdr:rowOff>21776</xdr:rowOff>
    </xdr:to>
    <xdr:sp macro="" textlink="">
      <xdr:nvSpPr>
        <xdr:cNvPr id="131" name="楕円 130"/>
        <xdr:cNvSpPr/>
      </xdr:nvSpPr>
      <xdr:spPr bwMode="auto">
        <a:xfrm>
          <a:off x="4254500" y="687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6553</xdr:rowOff>
    </xdr:from>
    <xdr:ext cx="762000" cy="259045"/>
    <xdr:sp macro="" textlink="">
      <xdr:nvSpPr>
        <xdr:cNvPr id="132" name="テキスト ボックス 131"/>
        <xdr:cNvSpPr txBox="1"/>
      </xdr:nvSpPr>
      <xdr:spPr>
        <a:xfrm>
          <a:off x="3924300" y="69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212496</xdr:rowOff>
    </xdr:from>
    <xdr:to>
      <xdr:col>19</xdr:col>
      <xdr:colOff>38100</xdr:colOff>
      <xdr:row>35</xdr:row>
      <xdr:rowOff>314096</xdr:rowOff>
    </xdr:to>
    <xdr:sp macro="" textlink="">
      <xdr:nvSpPr>
        <xdr:cNvPr id="133" name="楕円 132"/>
        <xdr:cNvSpPr/>
      </xdr:nvSpPr>
      <xdr:spPr bwMode="auto">
        <a:xfrm>
          <a:off x="3556000" y="682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34" name="テキスト ボックス 133"/>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207846</xdr:rowOff>
    </xdr:from>
    <xdr:to>
      <xdr:col>15</xdr:col>
      <xdr:colOff>101600</xdr:colOff>
      <xdr:row>35</xdr:row>
      <xdr:rowOff>309446</xdr:rowOff>
    </xdr:to>
    <xdr:sp macro="" textlink="">
      <xdr:nvSpPr>
        <xdr:cNvPr id="135" name="楕円 134"/>
        <xdr:cNvSpPr/>
      </xdr:nvSpPr>
      <xdr:spPr bwMode="auto">
        <a:xfrm>
          <a:off x="2857500" y="681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294223</xdr:rowOff>
    </xdr:from>
    <xdr:ext cx="762000" cy="259045"/>
    <xdr:sp macro="" textlink="">
      <xdr:nvSpPr>
        <xdr:cNvPr id="136" name="テキスト ボックス 135"/>
        <xdr:cNvSpPr txBox="1"/>
      </xdr:nvSpPr>
      <xdr:spPr>
        <a:xfrm>
          <a:off x="2527300" y="690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
3,293
150.40
3,662,707
3,610,624
52,083
2,380,856
3,852,024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70951</xdr:rowOff>
    </xdr:from>
    <xdr:to>
      <xdr:col>24</xdr:col>
      <xdr:colOff>63500</xdr:colOff>
      <xdr:row>36</xdr:row>
      <xdr:rowOff>97846</xdr:rowOff>
    </xdr:to>
    <xdr:cxnSp macro="">
      <xdr:nvCxnSpPr>
        <xdr:cNvPr id="58" name="直線コネクタ 57"/>
        <xdr:cNvCxnSpPr/>
      </xdr:nvCxnSpPr>
      <xdr:spPr>
        <a:xfrm flipV="1">
          <a:off x="3797300" y="6243151"/>
          <a:ext cx="838200" cy="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95240</xdr:rowOff>
    </xdr:from>
    <xdr:to>
      <xdr:col>19</xdr:col>
      <xdr:colOff>177800</xdr:colOff>
      <xdr:row>36</xdr:row>
      <xdr:rowOff>97846</xdr:rowOff>
    </xdr:to>
    <xdr:cxnSp macro="">
      <xdr:nvCxnSpPr>
        <xdr:cNvPr id="61" name="直線コネクタ 60"/>
        <xdr:cNvCxnSpPr/>
      </xdr:nvCxnSpPr>
      <xdr:spPr>
        <a:xfrm>
          <a:off x="2908300" y="626744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95240</xdr:rowOff>
    </xdr:from>
    <xdr:to>
      <xdr:col>15</xdr:col>
      <xdr:colOff>50800</xdr:colOff>
      <xdr:row>36</xdr:row>
      <xdr:rowOff>109134</xdr:rowOff>
    </xdr:to>
    <xdr:cxnSp macro="">
      <xdr:nvCxnSpPr>
        <xdr:cNvPr id="64" name="直線コネクタ 63"/>
        <xdr:cNvCxnSpPr/>
      </xdr:nvCxnSpPr>
      <xdr:spPr>
        <a:xfrm flipV="1">
          <a:off x="2019300" y="6267440"/>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109134</xdr:rowOff>
    </xdr:from>
    <xdr:to>
      <xdr:col>10</xdr:col>
      <xdr:colOff>114300</xdr:colOff>
      <xdr:row>36</xdr:row>
      <xdr:rowOff>134758</xdr:rowOff>
    </xdr:to>
    <xdr:cxnSp macro="">
      <xdr:nvCxnSpPr>
        <xdr:cNvPr id="67" name="直線コネクタ 66"/>
        <xdr:cNvCxnSpPr/>
      </xdr:nvCxnSpPr>
      <xdr:spPr>
        <a:xfrm flipV="1">
          <a:off x="1130300" y="6281334"/>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20151</xdr:rowOff>
    </xdr:from>
    <xdr:to>
      <xdr:col>24</xdr:col>
      <xdr:colOff>114300</xdr:colOff>
      <xdr:row>36</xdr:row>
      <xdr:rowOff>121751</xdr:rowOff>
    </xdr:to>
    <xdr:sp macro="" textlink="">
      <xdr:nvSpPr>
        <xdr:cNvPr id="77" name="楕円 76"/>
        <xdr:cNvSpPr/>
      </xdr:nvSpPr>
      <xdr:spPr>
        <a:xfrm>
          <a:off x="4584700" y="61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170028</xdr:rowOff>
    </xdr:from>
    <xdr:ext cx="599010" cy="259045"/>
    <xdr:sp macro="" textlink="">
      <xdr:nvSpPr>
        <xdr:cNvPr id="78" name="人件費該当値テキスト"/>
        <xdr:cNvSpPr txBox="1"/>
      </xdr:nvSpPr>
      <xdr:spPr>
        <a:xfrm>
          <a:off x="4686300" y="617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47046</xdr:rowOff>
    </xdr:from>
    <xdr:to>
      <xdr:col>20</xdr:col>
      <xdr:colOff>38100</xdr:colOff>
      <xdr:row>36</xdr:row>
      <xdr:rowOff>148646</xdr:rowOff>
    </xdr:to>
    <xdr:sp macro="" textlink="">
      <xdr:nvSpPr>
        <xdr:cNvPr id="79" name="楕円 78"/>
        <xdr:cNvSpPr/>
      </xdr:nvSpPr>
      <xdr:spPr>
        <a:xfrm>
          <a:off x="3746500" y="62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139773</xdr:rowOff>
    </xdr:from>
    <xdr:ext cx="599010" cy="259045"/>
    <xdr:sp macro="" textlink="">
      <xdr:nvSpPr>
        <xdr:cNvPr id="80" name="テキスト ボックス 79"/>
        <xdr:cNvSpPr txBox="1"/>
      </xdr:nvSpPr>
      <xdr:spPr>
        <a:xfrm>
          <a:off x="3497795" y="63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44440</xdr:rowOff>
    </xdr:from>
    <xdr:to>
      <xdr:col>15</xdr:col>
      <xdr:colOff>101600</xdr:colOff>
      <xdr:row>36</xdr:row>
      <xdr:rowOff>146040</xdr:rowOff>
    </xdr:to>
    <xdr:sp macro="" textlink="">
      <xdr:nvSpPr>
        <xdr:cNvPr id="81" name="楕円 80"/>
        <xdr:cNvSpPr/>
      </xdr:nvSpPr>
      <xdr:spPr>
        <a:xfrm>
          <a:off x="2857500" y="62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137167</xdr:rowOff>
    </xdr:from>
    <xdr:ext cx="599010" cy="259045"/>
    <xdr:sp macro="" textlink="">
      <xdr:nvSpPr>
        <xdr:cNvPr id="82" name="テキスト ボックス 81"/>
        <xdr:cNvSpPr txBox="1"/>
      </xdr:nvSpPr>
      <xdr:spPr>
        <a:xfrm>
          <a:off x="2608795" y="63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58334</xdr:rowOff>
    </xdr:from>
    <xdr:to>
      <xdr:col>10</xdr:col>
      <xdr:colOff>165100</xdr:colOff>
      <xdr:row>36</xdr:row>
      <xdr:rowOff>159934</xdr:rowOff>
    </xdr:to>
    <xdr:sp macro="" textlink="">
      <xdr:nvSpPr>
        <xdr:cNvPr id="83" name="楕円 82"/>
        <xdr:cNvSpPr/>
      </xdr:nvSpPr>
      <xdr:spPr>
        <a:xfrm>
          <a:off x="1968500" y="62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151061</xdr:rowOff>
    </xdr:from>
    <xdr:ext cx="599010" cy="259045"/>
    <xdr:sp macro="" textlink="">
      <xdr:nvSpPr>
        <xdr:cNvPr id="84" name="テキスト ボックス 83"/>
        <xdr:cNvSpPr txBox="1"/>
      </xdr:nvSpPr>
      <xdr:spPr>
        <a:xfrm>
          <a:off x="1719795" y="63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83958</xdr:rowOff>
    </xdr:from>
    <xdr:to>
      <xdr:col>6</xdr:col>
      <xdr:colOff>38100</xdr:colOff>
      <xdr:row>37</xdr:row>
      <xdr:rowOff>14108</xdr:rowOff>
    </xdr:to>
    <xdr:sp macro="" textlink="">
      <xdr:nvSpPr>
        <xdr:cNvPr id="85" name="楕円 84"/>
        <xdr:cNvSpPr/>
      </xdr:nvSpPr>
      <xdr:spPr>
        <a:xfrm>
          <a:off x="1079500" y="62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5235</xdr:rowOff>
    </xdr:from>
    <xdr:ext cx="599010" cy="259045"/>
    <xdr:sp macro="" textlink="">
      <xdr:nvSpPr>
        <xdr:cNvPr id="86" name="テキスト ボックス 85"/>
        <xdr:cNvSpPr txBox="1"/>
      </xdr:nvSpPr>
      <xdr:spPr>
        <a:xfrm>
          <a:off x="830795" y="634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71086</xdr:rowOff>
    </xdr:from>
    <xdr:to>
      <xdr:col>24</xdr:col>
      <xdr:colOff>63500</xdr:colOff>
      <xdr:row>57</xdr:row>
      <xdr:rowOff>95495</xdr:rowOff>
    </xdr:to>
    <xdr:cxnSp macro="">
      <xdr:nvCxnSpPr>
        <xdr:cNvPr id="117" name="直線コネクタ 116"/>
        <xdr:cNvCxnSpPr/>
      </xdr:nvCxnSpPr>
      <xdr:spPr>
        <a:xfrm flipV="1">
          <a:off x="3797300" y="9843736"/>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95495</xdr:rowOff>
    </xdr:from>
    <xdr:to>
      <xdr:col>19</xdr:col>
      <xdr:colOff>177800</xdr:colOff>
      <xdr:row>57</xdr:row>
      <xdr:rowOff>128987</xdr:rowOff>
    </xdr:to>
    <xdr:cxnSp macro="">
      <xdr:nvCxnSpPr>
        <xdr:cNvPr id="120" name="直線コネクタ 119"/>
        <xdr:cNvCxnSpPr/>
      </xdr:nvCxnSpPr>
      <xdr:spPr>
        <a:xfrm flipV="1">
          <a:off x="2908300" y="9868145"/>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128987</xdr:rowOff>
    </xdr:from>
    <xdr:to>
      <xdr:col>15</xdr:col>
      <xdr:colOff>50800</xdr:colOff>
      <xdr:row>57</xdr:row>
      <xdr:rowOff>148423</xdr:rowOff>
    </xdr:to>
    <xdr:cxnSp macro="">
      <xdr:nvCxnSpPr>
        <xdr:cNvPr id="123" name="直線コネクタ 122"/>
        <xdr:cNvCxnSpPr/>
      </xdr:nvCxnSpPr>
      <xdr:spPr>
        <a:xfrm flipV="1">
          <a:off x="2019300" y="9901637"/>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148423</xdr:rowOff>
    </xdr:from>
    <xdr:to>
      <xdr:col>10</xdr:col>
      <xdr:colOff>114300</xdr:colOff>
      <xdr:row>58</xdr:row>
      <xdr:rowOff>8343</xdr:rowOff>
    </xdr:to>
    <xdr:cxnSp macro="">
      <xdr:nvCxnSpPr>
        <xdr:cNvPr id="126" name="直線コネクタ 125"/>
        <xdr:cNvCxnSpPr/>
      </xdr:nvCxnSpPr>
      <xdr:spPr>
        <a:xfrm flipV="1">
          <a:off x="1130300" y="9921073"/>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20286</xdr:rowOff>
    </xdr:from>
    <xdr:to>
      <xdr:col>24</xdr:col>
      <xdr:colOff>114300</xdr:colOff>
      <xdr:row>57</xdr:row>
      <xdr:rowOff>121886</xdr:rowOff>
    </xdr:to>
    <xdr:sp macro="" textlink="">
      <xdr:nvSpPr>
        <xdr:cNvPr id="136" name="楕円 135"/>
        <xdr:cNvSpPr/>
      </xdr:nvSpPr>
      <xdr:spPr>
        <a:xfrm>
          <a:off x="4584700" y="97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43163</xdr:rowOff>
    </xdr:from>
    <xdr:ext cx="599010" cy="259045"/>
    <xdr:sp macro="" textlink="">
      <xdr:nvSpPr>
        <xdr:cNvPr id="137" name="物件費該当値テキスト"/>
        <xdr:cNvSpPr txBox="1"/>
      </xdr:nvSpPr>
      <xdr:spPr>
        <a:xfrm>
          <a:off x="4686300" y="964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44695</xdr:rowOff>
    </xdr:from>
    <xdr:to>
      <xdr:col>20</xdr:col>
      <xdr:colOff>38100</xdr:colOff>
      <xdr:row>57</xdr:row>
      <xdr:rowOff>146295</xdr:rowOff>
    </xdr:to>
    <xdr:sp macro="" textlink="">
      <xdr:nvSpPr>
        <xdr:cNvPr id="138" name="楕円 137"/>
        <xdr:cNvSpPr/>
      </xdr:nvSpPr>
      <xdr:spPr>
        <a:xfrm>
          <a:off x="3746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162822</xdr:rowOff>
    </xdr:from>
    <xdr:ext cx="599010" cy="259045"/>
    <xdr:sp macro="" textlink="">
      <xdr:nvSpPr>
        <xdr:cNvPr id="139" name="テキスト ボックス 138"/>
        <xdr:cNvSpPr txBox="1"/>
      </xdr:nvSpPr>
      <xdr:spPr>
        <a:xfrm>
          <a:off x="3497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78187</xdr:rowOff>
    </xdr:from>
    <xdr:to>
      <xdr:col>15</xdr:col>
      <xdr:colOff>101600</xdr:colOff>
      <xdr:row>58</xdr:row>
      <xdr:rowOff>8337</xdr:rowOff>
    </xdr:to>
    <xdr:sp macro="" textlink="">
      <xdr:nvSpPr>
        <xdr:cNvPr id="140" name="楕円 139"/>
        <xdr:cNvSpPr/>
      </xdr:nvSpPr>
      <xdr:spPr>
        <a:xfrm>
          <a:off x="2857500" y="9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24864</xdr:rowOff>
    </xdr:from>
    <xdr:ext cx="599010" cy="259045"/>
    <xdr:sp macro="" textlink="">
      <xdr:nvSpPr>
        <xdr:cNvPr id="141" name="テキスト ボックス 140"/>
        <xdr:cNvSpPr txBox="1"/>
      </xdr:nvSpPr>
      <xdr:spPr>
        <a:xfrm>
          <a:off x="2608795" y="96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97623</xdr:rowOff>
    </xdr:from>
    <xdr:to>
      <xdr:col>10</xdr:col>
      <xdr:colOff>165100</xdr:colOff>
      <xdr:row>58</xdr:row>
      <xdr:rowOff>27773</xdr:rowOff>
    </xdr:to>
    <xdr:sp macro="" textlink="">
      <xdr:nvSpPr>
        <xdr:cNvPr id="142" name="楕円 141"/>
        <xdr:cNvSpPr/>
      </xdr:nvSpPr>
      <xdr:spPr>
        <a:xfrm>
          <a:off x="1968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18900</xdr:rowOff>
    </xdr:from>
    <xdr:ext cx="599010" cy="259045"/>
    <xdr:sp macro="" textlink="">
      <xdr:nvSpPr>
        <xdr:cNvPr id="143" name="テキスト ボックス 142"/>
        <xdr:cNvSpPr txBox="1"/>
      </xdr:nvSpPr>
      <xdr:spPr>
        <a:xfrm>
          <a:off x="1719795" y="996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128993</xdr:rowOff>
    </xdr:from>
    <xdr:to>
      <xdr:col>6</xdr:col>
      <xdr:colOff>38100</xdr:colOff>
      <xdr:row>58</xdr:row>
      <xdr:rowOff>59143</xdr:rowOff>
    </xdr:to>
    <xdr:sp macro="" textlink="">
      <xdr:nvSpPr>
        <xdr:cNvPr id="144" name="楕円 143"/>
        <xdr:cNvSpPr/>
      </xdr:nvSpPr>
      <xdr:spPr>
        <a:xfrm>
          <a:off x="1079500" y="99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50270</xdr:rowOff>
    </xdr:from>
    <xdr:ext cx="599010" cy="259045"/>
    <xdr:sp macro="" textlink="">
      <xdr:nvSpPr>
        <xdr:cNvPr id="145" name="テキスト ボックス 144"/>
        <xdr:cNvSpPr txBox="1"/>
      </xdr:nvSpPr>
      <xdr:spPr>
        <a:xfrm>
          <a:off x="830795" y="999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121366</xdr:rowOff>
    </xdr:from>
    <xdr:to>
      <xdr:col>24</xdr:col>
      <xdr:colOff>63500</xdr:colOff>
      <xdr:row>77</xdr:row>
      <xdr:rowOff>129356</xdr:rowOff>
    </xdr:to>
    <xdr:cxnSp macro="">
      <xdr:nvCxnSpPr>
        <xdr:cNvPr id="170" name="直線コネクタ 169"/>
        <xdr:cNvCxnSpPr/>
      </xdr:nvCxnSpPr>
      <xdr:spPr>
        <a:xfrm>
          <a:off x="3797300" y="13323016"/>
          <a:ext cx="8382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109999</xdr:rowOff>
    </xdr:from>
    <xdr:to>
      <xdr:col>19</xdr:col>
      <xdr:colOff>177800</xdr:colOff>
      <xdr:row>77</xdr:row>
      <xdr:rowOff>121366</xdr:rowOff>
    </xdr:to>
    <xdr:cxnSp macro="">
      <xdr:nvCxnSpPr>
        <xdr:cNvPr id="173" name="直線コネクタ 172"/>
        <xdr:cNvCxnSpPr/>
      </xdr:nvCxnSpPr>
      <xdr:spPr>
        <a:xfrm>
          <a:off x="2908300" y="13311649"/>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109999</xdr:rowOff>
    </xdr:from>
    <xdr:to>
      <xdr:col>15</xdr:col>
      <xdr:colOff>50800</xdr:colOff>
      <xdr:row>77</xdr:row>
      <xdr:rowOff>128316</xdr:rowOff>
    </xdr:to>
    <xdr:cxnSp macro="">
      <xdr:nvCxnSpPr>
        <xdr:cNvPr id="176" name="直線コネクタ 175"/>
        <xdr:cNvCxnSpPr/>
      </xdr:nvCxnSpPr>
      <xdr:spPr>
        <a:xfrm flipV="1">
          <a:off x="2019300" y="13311649"/>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128316</xdr:rowOff>
    </xdr:from>
    <xdr:to>
      <xdr:col>10</xdr:col>
      <xdr:colOff>114300</xdr:colOff>
      <xdr:row>77</xdr:row>
      <xdr:rowOff>142225</xdr:rowOff>
    </xdr:to>
    <xdr:cxnSp macro="">
      <xdr:nvCxnSpPr>
        <xdr:cNvPr id="179" name="直線コネクタ 178"/>
        <xdr:cNvCxnSpPr/>
      </xdr:nvCxnSpPr>
      <xdr:spPr>
        <a:xfrm flipV="1">
          <a:off x="1130300" y="13329966"/>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78556</xdr:rowOff>
    </xdr:from>
    <xdr:to>
      <xdr:col>24</xdr:col>
      <xdr:colOff>114300</xdr:colOff>
      <xdr:row>78</xdr:row>
      <xdr:rowOff>8706</xdr:rowOff>
    </xdr:to>
    <xdr:sp macro="" textlink="">
      <xdr:nvSpPr>
        <xdr:cNvPr id="189" name="楕円 188"/>
        <xdr:cNvSpPr/>
      </xdr:nvSpPr>
      <xdr:spPr>
        <a:xfrm>
          <a:off x="4584700" y="13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164933</xdr:rowOff>
    </xdr:from>
    <xdr:ext cx="534377" cy="259045"/>
    <xdr:sp macro="" textlink="">
      <xdr:nvSpPr>
        <xdr:cNvPr id="190" name="維持補修費該当値テキスト"/>
        <xdr:cNvSpPr txBox="1"/>
      </xdr:nvSpPr>
      <xdr:spPr>
        <a:xfrm>
          <a:off x="4686300" y="131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70566</xdr:rowOff>
    </xdr:from>
    <xdr:to>
      <xdr:col>20</xdr:col>
      <xdr:colOff>38100</xdr:colOff>
      <xdr:row>78</xdr:row>
      <xdr:rowOff>716</xdr:rowOff>
    </xdr:to>
    <xdr:sp macro="" textlink="">
      <xdr:nvSpPr>
        <xdr:cNvPr id="191" name="楕円 190"/>
        <xdr:cNvSpPr/>
      </xdr:nvSpPr>
      <xdr:spPr>
        <a:xfrm>
          <a:off x="3746500" y="132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163293</xdr:rowOff>
    </xdr:from>
    <xdr:ext cx="534377" cy="259045"/>
    <xdr:sp macro="" textlink="">
      <xdr:nvSpPr>
        <xdr:cNvPr id="192" name="テキスト ボックス 191"/>
        <xdr:cNvSpPr txBox="1"/>
      </xdr:nvSpPr>
      <xdr:spPr>
        <a:xfrm>
          <a:off x="3530111" y="133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59199</xdr:rowOff>
    </xdr:from>
    <xdr:to>
      <xdr:col>15</xdr:col>
      <xdr:colOff>101600</xdr:colOff>
      <xdr:row>77</xdr:row>
      <xdr:rowOff>160799</xdr:rowOff>
    </xdr:to>
    <xdr:sp macro="" textlink="">
      <xdr:nvSpPr>
        <xdr:cNvPr id="193" name="楕円 192"/>
        <xdr:cNvSpPr/>
      </xdr:nvSpPr>
      <xdr:spPr>
        <a:xfrm>
          <a:off x="2857500" y="132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151926</xdr:rowOff>
    </xdr:from>
    <xdr:ext cx="534377" cy="259045"/>
    <xdr:sp macro="" textlink="">
      <xdr:nvSpPr>
        <xdr:cNvPr id="194" name="テキスト ボックス 193"/>
        <xdr:cNvSpPr txBox="1"/>
      </xdr:nvSpPr>
      <xdr:spPr>
        <a:xfrm>
          <a:off x="2641111" y="1335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77516</xdr:rowOff>
    </xdr:from>
    <xdr:to>
      <xdr:col>10</xdr:col>
      <xdr:colOff>165100</xdr:colOff>
      <xdr:row>78</xdr:row>
      <xdr:rowOff>7666</xdr:rowOff>
    </xdr:to>
    <xdr:sp macro="" textlink="">
      <xdr:nvSpPr>
        <xdr:cNvPr id="195" name="楕円 194"/>
        <xdr:cNvSpPr/>
      </xdr:nvSpPr>
      <xdr:spPr>
        <a:xfrm>
          <a:off x="1968500" y="132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170243</xdr:rowOff>
    </xdr:from>
    <xdr:ext cx="534377" cy="259045"/>
    <xdr:sp macro="" textlink="">
      <xdr:nvSpPr>
        <xdr:cNvPr id="196" name="テキスト ボックス 195"/>
        <xdr:cNvSpPr txBox="1"/>
      </xdr:nvSpPr>
      <xdr:spPr>
        <a:xfrm>
          <a:off x="1752111" y="133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91425</xdr:rowOff>
    </xdr:from>
    <xdr:to>
      <xdr:col>6</xdr:col>
      <xdr:colOff>38100</xdr:colOff>
      <xdr:row>78</xdr:row>
      <xdr:rowOff>21575</xdr:rowOff>
    </xdr:to>
    <xdr:sp macro="" textlink="">
      <xdr:nvSpPr>
        <xdr:cNvPr id="197" name="楕円 196"/>
        <xdr:cNvSpPr/>
      </xdr:nvSpPr>
      <xdr:spPr>
        <a:xfrm>
          <a:off x="1079500" y="132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12702</xdr:rowOff>
    </xdr:from>
    <xdr:ext cx="469744" cy="259045"/>
    <xdr:sp macro="" textlink="">
      <xdr:nvSpPr>
        <xdr:cNvPr id="198" name="テキスト ボックス 197"/>
        <xdr:cNvSpPr txBox="1"/>
      </xdr:nvSpPr>
      <xdr:spPr>
        <a:xfrm>
          <a:off x="895428" y="1338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127222</xdr:rowOff>
    </xdr:from>
    <xdr:to>
      <xdr:col>24</xdr:col>
      <xdr:colOff>63500</xdr:colOff>
      <xdr:row>95</xdr:row>
      <xdr:rowOff>154102</xdr:rowOff>
    </xdr:to>
    <xdr:cxnSp macro="">
      <xdr:nvCxnSpPr>
        <xdr:cNvPr id="231" name="直線コネクタ 230"/>
        <xdr:cNvCxnSpPr/>
      </xdr:nvCxnSpPr>
      <xdr:spPr>
        <a:xfrm flipV="1">
          <a:off x="3797300" y="16414972"/>
          <a:ext cx="8382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154102</xdr:rowOff>
    </xdr:from>
    <xdr:to>
      <xdr:col>19</xdr:col>
      <xdr:colOff>177800</xdr:colOff>
      <xdr:row>96</xdr:row>
      <xdr:rowOff>50879</xdr:rowOff>
    </xdr:to>
    <xdr:cxnSp macro="">
      <xdr:nvCxnSpPr>
        <xdr:cNvPr id="234" name="直線コネクタ 233"/>
        <xdr:cNvCxnSpPr/>
      </xdr:nvCxnSpPr>
      <xdr:spPr>
        <a:xfrm flipV="1">
          <a:off x="2908300" y="16441852"/>
          <a:ext cx="889000" cy="6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50879</xdr:rowOff>
    </xdr:from>
    <xdr:to>
      <xdr:col>15</xdr:col>
      <xdr:colOff>50800</xdr:colOff>
      <xdr:row>96</xdr:row>
      <xdr:rowOff>71386</xdr:rowOff>
    </xdr:to>
    <xdr:cxnSp macro="">
      <xdr:nvCxnSpPr>
        <xdr:cNvPr id="237" name="直線コネクタ 236"/>
        <xdr:cNvCxnSpPr/>
      </xdr:nvCxnSpPr>
      <xdr:spPr>
        <a:xfrm flipV="1">
          <a:off x="2019300" y="16510079"/>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71386</xdr:rowOff>
    </xdr:from>
    <xdr:to>
      <xdr:col>10</xdr:col>
      <xdr:colOff>114300</xdr:colOff>
      <xdr:row>96</xdr:row>
      <xdr:rowOff>132347</xdr:rowOff>
    </xdr:to>
    <xdr:cxnSp macro="">
      <xdr:nvCxnSpPr>
        <xdr:cNvPr id="240" name="直線コネクタ 239"/>
        <xdr:cNvCxnSpPr/>
      </xdr:nvCxnSpPr>
      <xdr:spPr>
        <a:xfrm flipV="1">
          <a:off x="1130300" y="16530586"/>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76422</xdr:rowOff>
    </xdr:from>
    <xdr:to>
      <xdr:col>24</xdr:col>
      <xdr:colOff>114300</xdr:colOff>
      <xdr:row>96</xdr:row>
      <xdr:rowOff>6572</xdr:rowOff>
    </xdr:to>
    <xdr:sp macro="" textlink="">
      <xdr:nvSpPr>
        <xdr:cNvPr id="250" name="楕円 249"/>
        <xdr:cNvSpPr/>
      </xdr:nvSpPr>
      <xdr:spPr>
        <a:xfrm>
          <a:off x="4584700" y="163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99299</xdr:rowOff>
    </xdr:from>
    <xdr:ext cx="534377" cy="259045"/>
    <xdr:sp macro="" textlink="">
      <xdr:nvSpPr>
        <xdr:cNvPr id="251" name="扶助費該当値テキスト"/>
        <xdr:cNvSpPr txBox="1"/>
      </xdr:nvSpPr>
      <xdr:spPr>
        <a:xfrm>
          <a:off x="4686300" y="16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103302</xdr:rowOff>
    </xdr:from>
    <xdr:to>
      <xdr:col>20</xdr:col>
      <xdr:colOff>38100</xdr:colOff>
      <xdr:row>96</xdr:row>
      <xdr:rowOff>33452</xdr:rowOff>
    </xdr:to>
    <xdr:sp macro="" textlink="">
      <xdr:nvSpPr>
        <xdr:cNvPr id="252" name="楕円 251"/>
        <xdr:cNvSpPr/>
      </xdr:nvSpPr>
      <xdr:spPr>
        <a:xfrm>
          <a:off x="3746500" y="163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49979</xdr:rowOff>
    </xdr:from>
    <xdr:ext cx="534377" cy="259045"/>
    <xdr:sp macro="" textlink="">
      <xdr:nvSpPr>
        <xdr:cNvPr id="253" name="テキスト ボックス 252"/>
        <xdr:cNvSpPr txBox="1"/>
      </xdr:nvSpPr>
      <xdr:spPr>
        <a:xfrm>
          <a:off x="3530111" y="161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xdr:rowOff>
    </xdr:from>
    <xdr:to>
      <xdr:col>15</xdr:col>
      <xdr:colOff>101600</xdr:colOff>
      <xdr:row>96</xdr:row>
      <xdr:rowOff>101679</xdr:rowOff>
    </xdr:to>
    <xdr:sp macro="" textlink="">
      <xdr:nvSpPr>
        <xdr:cNvPr id="254" name="楕円 253"/>
        <xdr:cNvSpPr/>
      </xdr:nvSpPr>
      <xdr:spPr>
        <a:xfrm>
          <a:off x="2857500" y="16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118206</xdr:rowOff>
    </xdr:from>
    <xdr:ext cx="534377" cy="259045"/>
    <xdr:sp macro="" textlink="">
      <xdr:nvSpPr>
        <xdr:cNvPr id="255" name="テキスト ボックス 254"/>
        <xdr:cNvSpPr txBox="1"/>
      </xdr:nvSpPr>
      <xdr:spPr>
        <a:xfrm>
          <a:off x="2641111" y="16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20586</xdr:rowOff>
    </xdr:from>
    <xdr:to>
      <xdr:col>10</xdr:col>
      <xdr:colOff>165100</xdr:colOff>
      <xdr:row>96</xdr:row>
      <xdr:rowOff>122186</xdr:rowOff>
    </xdr:to>
    <xdr:sp macro="" textlink="">
      <xdr:nvSpPr>
        <xdr:cNvPr id="256" name="楕円 255"/>
        <xdr:cNvSpPr/>
      </xdr:nvSpPr>
      <xdr:spPr>
        <a:xfrm>
          <a:off x="1968500" y="1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113313</xdr:rowOff>
    </xdr:from>
    <xdr:ext cx="534377" cy="259045"/>
    <xdr:sp macro="" textlink="">
      <xdr:nvSpPr>
        <xdr:cNvPr id="257" name="テキスト ボックス 256"/>
        <xdr:cNvSpPr txBox="1"/>
      </xdr:nvSpPr>
      <xdr:spPr>
        <a:xfrm>
          <a:off x="1752111" y="16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81547</xdr:rowOff>
    </xdr:from>
    <xdr:to>
      <xdr:col>6</xdr:col>
      <xdr:colOff>38100</xdr:colOff>
      <xdr:row>97</xdr:row>
      <xdr:rowOff>11697</xdr:rowOff>
    </xdr:to>
    <xdr:sp macro="" textlink="">
      <xdr:nvSpPr>
        <xdr:cNvPr id="258" name="楕円 257"/>
        <xdr:cNvSpPr/>
      </xdr:nvSpPr>
      <xdr:spPr>
        <a:xfrm>
          <a:off x="1079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2824</xdr:rowOff>
    </xdr:from>
    <xdr:ext cx="534377" cy="259045"/>
    <xdr:sp macro="" textlink="">
      <xdr:nvSpPr>
        <xdr:cNvPr id="259" name="テキスト ボックス 258"/>
        <xdr:cNvSpPr txBox="1"/>
      </xdr:nvSpPr>
      <xdr:spPr>
        <a:xfrm>
          <a:off x="863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141166</xdr:rowOff>
    </xdr:from>
    <xdr:to>
      <xdr:col>55</xdr:col>
      <xdr:colOff>0</xdr:colOff>
      <xdr:row>37</xdr:row>
      <xdr:rowOff>9316</xdr:rowOff>
    </xdr:to>
    <xdr:cxnSp macro="">
      <xdr:nvCxnSpPr>
        <xdr:cNvPr id="290" name="直線コネクタ 289"/>
        <xdr:cNvCxnSpPr/>
      </xdr:nvCxnSpPr>
      <xdr:spPr>
        <a:xfrm>
          <a:off x="9639300" y="6313366"/>
          <a:ext cx="8382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141166</xdr:rowOff>
    </xdr:from>
    <xdr:to>
      <xdr:col>50</xdr:col>
      <xdr:colOff>114300</xdr:colOff>
      <xdr:row>37</xdr:row>
      <xdr:rowOff>76647</xdr:rowOff>
    </xdr:to>
    <xdr:cxnSp macro="">
      <xdr:nvCxnSpPr>
        <xdr:cNvPr id="293" name="直線コネクタ 292"/>
        <xdr:cNvCxnSpPr/>
      </xdr:nvCxnSpPr>
      <xdr:spPr>
        <a:xfrm flipV="1">
          <a:off x="8750300" y="6313366"/>
          <a:ext cx="889000" cy="10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76647</xdr:rowOff>
    </xdr:from>
    <xdr:to>
      <xdr:col>45</xdr:col>
      <xdr:colOff>177800</xdr:colOff>
      <xdr:row>37</xdr:row>
      <xdr:rowOff>157999</xdr:rowOff>
    </xdr:to>
    <xdr:cxnSp macro="">
      <xdr:nvCxnSpPr>
        <xdr:cNvPr id="296" name="直線コネクタ 295"/>
        <xdr:cNvCxnSpPr/>
      </xdr:nvCxnSpPr>
      <xdr:spPr>
        <a:xfrm flipV="1">
          <a:off x="7861300" y="6420297"/>
          <a:ext cx="8890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157999</xdr:rowOff>
    </xdr:from>
    <xdr:to>
      <xdr:col>41</xdr:col>
      <xdr:colOff>50800</xdr:colOff>
      <xdr:row>38</xdr:row>
      <xdr:rowOff>8676</xdr:rowOff>
    </xdr:to>
    <xdr:cxnSp macro="">
      <xdr:nvCxnSpPr>
        <xdr:cNvPr id="299" name="直線コネクタ 298"/>
        <xdr:cNvCxnSpPr/>
      </xdr:nvCxnSpPr>
      <xdr:spPr>
        <a:xfrm flipV="1">
          <a:off x="6972300" y="6501649"/>
          <a:ext cx="889000" cy="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129966</xdr:rowOff>
    </xdr:from>
    <xdr:to>
      <xdr:col>55</xdr:col>
      <xdr:colOff>50800</xdr:colOff>
      <xdr:row>37</xdr:row>
      <xdr:rowOff>60116</xdr:rowOff>
    </xdr:to>
    <xdr:sp macro="" textlink="">
      <xdr:nvSpPr>
        <xdr:cNvPr id="309" name="楕円 308"/>
        <xdr:cNvSpPr/>
      </xdr:nvSpPr>
      <xdr:spPr>
        <a:xfrm>
          <a:off x="10426700" y="63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152843</xdr:rowOff>
    </xdr:from>
    <xdr:ext cx="599010" cy="259045"/>
    <xdr:sp macro="" textlink="">
      <xdr:nvSpPr>
        <xdr:cNvPr id="310" name="補助費等該当値テキスト"/>
        <xdr:cNvSpPr txBox="1"/>
      </xdr:nvSpPr>
      <xdr:spPr>
        <a:xfrm>
          <a:off x="10528300" y="615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90366</xdr:rowOff>
    </xdr:from>
    <xdr:to>
      <xdr:col>50</xdr:col>
      <xdr:colOff>165100</xdr:colOff>
      <xdr:row>37</xdr:row>
      <xdr:rowOff>20516</xdr:rowOff>
    </xdr:to>
    <xdr:sp macro="" textlink="">
      <xdr:nvSpPr>
        <xdr:cNvPr id="311" name="楕円 310"/>
        <xdr:cNvSpPr/>
      </xdr:nvSpPr>
      <xdr:spPr>
        <a:xfrm>
          <a:off x="9588500" y="6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37043</xdr:rowOff>
    </xdr:from>
    <xdr:ext cx="599010" cy="259045"/>
    <xdr:sp macro="" textlink="">
      <xdr:nvSpPr>
        <xdr:cNvPr id="312" name="テキスト ボックス 311"/>
        <xdr:cNvSpPr txBox="1"/>
      </xdr:nvSpPr>
      <xdr:spPr>
        <a:xfrm>
          <a:off x="9339795" y="60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25847</xdr:rowOff>
    </xdr:from>
    <xdr:to>
      <xdr:col>46</xdr:col>
      <xdr:colOff>38100</xdr:colOff>
      <xdr:row>37</xdr:row>
      <xdr:rowOff>127447</xdr:rowOff>
    </xdr:to>
    <xdr:sp macro="" textlink="">
      <xdr:nvSpPr>
        <xdr:cNvPr id="313" name="楕円 312"/>
        <xdr:cNvSpPr/>
      </xdr:nvSpPr>
      <xdr:spPr>
        <a:xfrm>
          <a:off x="8699500" y="63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143974</xdr:rowOff>
    </xdr:from>
    <xdr:ext cx="599010" cy="259045"/>
    <xdr:sp macro="" textlink="">
      <xdr:nvSpPr>
        <xdr:cNvPr id="314" name="テキスト ボックス 313"/>
        <xdr:cNvSpPr txBox="1"/>
      </xdr:nvSpPr>
      <xdr:spPr>
        <a:xfrm>
          <a:off x="8450795" y="614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107199</xdr:rowOff>
    </xdr:from>
    <xdr:to>
      <xdr:col>41</xdr:col>
      <xdr:colOff>101600</xdr:colOff>
      <xdr:row>38</xdr:row>
      <xdr:rowOff>37350</xdr:rowOff>
    </xdr:to>
    <xdr:sp macro="" textlink="">
      <xdr:nvSpPr>
        <xdr:cNvPr id="315" name="楕円 314"/>
        <xdr:cNvSpPr/>
      </xdr:nvSpPr>
      <xdr:spPr>
        <a:xfrm>
          <a:off x="7810500" y="64508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53876</xdr:rowOff>
    </xdr:from>
    <xdr:ext cx="599010" cy="259045"/>
    <xdr:sp macro="" textlink="">
      <xdr:nvSpPr>
        <xdr:cNvPr id="316" name="テキスト ボックス 315"/>
        <xdr:cNvSpPr txBox="1"/>
      </xdr:nvSpPr>
      <xdr:spPr>
        <a:xfrm>
          <a:off x="7561795" y="622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129326</xdr:rowOff>
    </xdr:from>
    <xdr:to>
      <xdr:col>36</xdr:col>
      <xdr:colOff>165100</xdr:colOff>
      <xdr:row>38</xdr:row>
      <xdr:rowOff>59476</xdr:rowOff>
    </xdr:to>
    <xdr:sp macro="" textlink="">
      <xdr:nvSpPr>
        <xdr:cNvPr id="317" name="楕円 316"/>
        <xdr:cNvSpPr/>
      </xdr:nvSpPr>
      <xdr:spPr>
        <a:xfrm>
          <a:off x="6921500" y="64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76003</xdr:rowOff>
    </xdr:from>
    <xdr:ext cx="599010" cy="259045"/>
    <xdr:sp macro="" textlink="">
      <xdr:nvSpPr>
        <xdr:cNvPr id="318" name="テキスト ボックス 317"/>
        <xdr:cNvSpPr txBox="1"/>
      </xdr:nvSpPr>
      <xdr:spPr>
        <a:xfrm>
          <a:off x="6672795" y="6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83825</xdr:rowOff>
    </xdr:from>
    <xdr:to>
      <xdr:col>55</xdr:col>
      <xdr:colOff>0</xdr:colOff>
      <xdr:row>58</xdr:row>
      <xdr:rowOff>107034</xdr:rowOff>
    </xdr:to>
    <xdr:cxnSp macro="">
      <xdr:nvCxnSpPr>
        <xdr:cNvPr id="345" name="直線コネクタ 344"/>
        <xdr:cNvCxnSpPr/>
      </xdr:nvCxnSpPr>
      <xdr:spPr>
        <a:xfrm flipV="1">
          <a:off x="9639300" y="10027925"/>
          <a:ext cx="8382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81754</xdr:rowOff>
    </xdr:from>
    <xdr:to>
      <xdr:col>50</xdr:col>
      <xdr:colOff>114300</xdr:colOff>
      <xdr:row>58</xdr:row>
      <xdr:rowOff>107034</xdr:rowOff>
    </xdr:to>
    <xdr:cxnSp macro="">
      <xdr:nvCxnSpPr>
        <xdr:cNvPr id="348" name="直線コネクタ 347"/>
        <xdr:cNvCxnSpPr/>
      </xdr:nvCxnSpPr>
      <xdr:spPr>
        <a:xfrm>
          <a:off x="8750300" y="1002585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54202</xdr:rowOff>
    </xdr:from>
    <xdr:to>
      <xdr:col>45</xdr:col>
      <xdr:colOff>177800</xdr:colOff>
      <xdr:row>58</xdr:row>
      <xdr:rowOff>81754</xdr:rowOff>
    </xdr:to>
    <xdr:cxnSp macro="">
      <xdr:nvCxnSpPr>
        <xdr:cNvPr id="351" name="直線コネクタ 350"/>
        <xdr:cNvCxnSpPr/>
      </xdr:nvCxnSpPr>
      <xdr:spPr>
        <a:xfrm>
          <a:off x="7861300" y="9998302"/>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54202</xdr:rowOff>
    </xdr:from>
    <xdr:to>
      <xdr:col>41</xdr:col>
      <xdr:colOff>50800</xdr:colOff>
      <xdr:row>58</xdr:row>
      <xdr:rowOff>62212</xdr:rowOff>
    </xdr:to>
    <xdr:cxnSp macro="">
      <xdr:nvCxnSpPr>
        <xdr:cNvPr id="354" name="直線コネクタ 353"/>
        <xdr:cNvCxnSpPr/>
      </xdr:nvCxnSpPr>
      <xdr:spPr>
        <a:xfrm flipV="1">
          <a:off x="6972300" y="9998302"/>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33025</xdr:rowOff>
    </xdr:from>
    <xdr:to>
      <xdr:col>55</xdr:col>
      <xdr:colOff>50800</xdr:colOff>
      <xdr:row>58</xdr:row>
      <xdr:rowOff>134625</xdr:rowOff>
    </xdr:to>
    <xdr:sp macro="" textlink="">
      <xdr:nvSpPr>
        <xdr:cNvPr id="364" name="楕円 363"/>
        <xdr:cNvSpPr/>
      </xdr:nvSpPr>
      <xdr:spPr>
        <a:xfrm>
          <a:off x="10426700" y="99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119402</xdr:rowOff>
    </xdr:from>
    <xdr:ext cx="599010" cy="259045"/>
    <xdr:sp macro="" textlink="">
      <xdr:nvSpPr>
        <xdr:cNvPr id="365" name="普通建設事業費該当値テキスト"/>
        <xdr:cNvSpPr txBox="1"/>
      </xdr:nvSpPr>
      <xdr:spPr>
        <a:xfrm>
          <a:off x="10528300" y="989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56234</xdr:rowOff>
    </xdr:from>
    <xdr:to>
      <xdr:col>50</xdr:col>
      <xdr:colOff>165100</xdr:colOff>
      <xdr:row>58</xdr:row>
      <xdr:rowOff>157834</xdr:rowOff>
    </xdr:to>
    <xdr:sp macro="" textlink="">
      <xdr:nvSpPr>
        <xdr:cNvPr id="366" name="楕円 365"/>
        <xdr:cNvSpPr/>
      </xdr:nvSpPr>
      <xdr:spPr>
        <a:xfrm>
          <a:off x="9588500" y="100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148961</xdr:rowOff>
    </xdr:from>
    <xdr:ext cx="534377" cy="259045"/>
    <xdr:sp macro="" textlink="">
      <xdr:nvSpPr>
        <xdr:cNvPr id="367" name="テキスト ボックス 366"/>
        <xdr:cNvSpPr txBox="1"/>
      </xdr:nvSpPr>
      <xdr:spPr>
        <a:xfrm>
          <a:off x="9372111" y="100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30954</xdr:rowOff>
    </xdr:from>
    <xdr:to>
      <xdr:col>46</xdr:col>
      <xdr:colOff>38100</xdr:colOff>
      <xdr:row>58</xdr:row>
      <xdr:rowOff>132554</xdr:rowOff>
    </xdr:to>
    <xdr:sp macro="" textlink="">
      <xdr:nvSpPr>
        <xdr:cNvPr id="368" name="楕円 367"/>
        <xdr:cNvSpPr/>
      </xdr:nvSpPr>
      <xdr:spPr>
        <a:xfrm>
          <a:off x="8699500" y="99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123681</xdr:rowOff>
    </xdr:from>
    <xdr:ext cx="599010" cy="259045"/>
    <xdr:sp macro="" textlink="">
      <xdr:nvSpPr>
        <xdr:cNvPr id="369" name="テキスト ボックス 368"/>
        <xdr:cNvSpPr txBox="1"/>
      </xdr:nvSpPr>
      <xdr:spPr>
        <a:xfrm>
          <a:off x="8450795" y="10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3402</xdr:rowOff>
    </xdr:from>
    <xdr:to>
      <xdr:col>41</xdr:col>
      <xdr:colOff>101600</xdr:colOff>
      <xdr:row>58</xdr:row>
      <xdr:rowOff>105002</xdr:rowOff>
    </xdr:to>
    <xdr:sp macro="" textlink="">
      <xdr:nvSpPr>
        <xdr:cNvPr id="370" name="楕円 369"/>
        <xdr:cNvSpPr/>
      </xdr:nvSpPr>
      <xdr:spPr>
        <a:xfrm>
          <a:off x="7810500" y="9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96129</xdr:rowOff>
    </xdr:from>
    <xdr:ext cx="599010" cy="259045"/>
    <xdr:sp macro="" textlink="">
      <xdr:nvSpPr>
        <xdr:cNvPr id="371" name="テキスト ボックス 370"/>
        <xdr:cNvSpPr txBox="1"/>
      </xdr:nvSpPr>
      <xdr:spPr>
        <a:xfrm>
          <a:off x="7561795" y="1004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11412</xdr:rowOff>
    </xdr:from>
    <xdr:to>
      <xdr:col>36</xdr:col>
      <xdr:colOff>165100</xdr:colOff>
      <xdr:row>58</xdr:row>
      <xdr:rowOff>113012</xdr:rowOff>
    </xdr:to>
    <xdr:sp macro="" textlink="">
      <xdr:nvSpPr>
        <xdr:cNvPr id="372" name="楕円 371"/>
        <xdr:cNvSpPr/>
      </xdr:nvSpPr>
      <xdr:spPr>
        <a:xfrm>
          <a:off x="6921500" y="99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104139</xdr:rowOff>
    </xdr:from>
    <xdr:ext cx="599010" cy="259045"/>
    <xdr:sp macro="" textlink="">
      <xdr:nvSpPr>
        <xdr:cNvPr id="373" name="テキスト ボックス 372"/>
        <xdr:cNvSpPr txBox="1"/>
      </xdr:nvSpPr>
      <xdr:spPr>
        <a:xfrm>
          <a:off x="6672795" y="1004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74360</xdr:rowOff>
    </xdr:from>
    <xdr:to>
      <xdr:col>55</xdr:col>
      <xdr:colOff>0</xdr:colOff>
      <xdr:row>79</xdr:row>
      <xdr:rowOff>97005</xdr:rowOff>
    </xdr:to>
    <xdr:cxnSp macro="">
      <xdr:nvCxnSpPr>
        <xdr:cNvPr id="404" name="直線コネクタ 403"/>
        <xdr:cNvCxnSpPr/>
      </xdr:nvCxnSpPr>
      <xdr:spPr>
        <a:xfrm>
          <a:off x="9639300" y="13618910"/>
          <a:ext cx="8382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26555</xdr:rowOff>
    </xdr:from>
    <xdr:to>
      <xdr:col>50</xdr:col>
      <xdr:colOff>114300</xdr:colOff>
      <xdr:row>79</xdr:row>
      <xdr:rowOff>74360</xdr:rowOff>
    </xdr:to>
    <xdr:cxnSp macro="">
      <xdr:nvCxnSpPr>
        <xdr:cNvPr id="407" name="直線コネクタ 406"/>
        <xdr:cNvCxnSpPr/>
      </xdr:nvCxnSpPr>
      <xdr:spPr>
        <a:xfrm>
          <a:off x="8750300" y="13571105"/>
          <a:ext cx="889000" cy="4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26555</xdr:rowOff>
    </xdr:from>
    <xdr:to>
      <xdr:col>45</xdr:col>
      <xdr:colOff>177800</xdr:colOff>
      <xdr:row>79</xdr:row>
      <xdr:rowOff>30857</xdr:rowOff>
    </xdr:to>
    <xdr:cxnSp macro="">
      <xdr:nvCxnSpPr>
        <xdr:cNvPr id="410" name="直線コネクタ 409"/>
        <xdr:cNvCxnSpPr/>
      </xdr:nvCxnSpPr>
      <xdr:spPr>
        <a:xfrm flipV="1">
          <a:off x="7861300" y="13571105"/>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46205</xdr:rowOff>
    </xdr:from>
    <xdr:to>
      <xdr:col>55</xdr:col>
      <xdr:colOff>50800</xdr:colOff>
      <xdr:row>79</xdr:row>
      <xdr:rowOff>147805</xdr:rowOff>
    </xdr:to>
    <xdr:sp macro="" textlink="">
      <xdr:nvSpPr>
        <xdr:cNvPr id="420" name="楕円 419"/>
        <xdr:cNvSpPr/>
      </xdr:nvSpPr>
      <xdr:spPr>
        <a:xfrm>
          <a:off x="10426700" y="135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132582</xdr:rowOff>
    </xdr:from>
    <xdr:ext cx="469744" cy="259045"/>
    <xdr:sp macro="" textlink="">
      <xdr:nvSpPr>
        <xdr:cNvPr id="421" name="普通建設事業費 （ うち新規整備　）該当値テキスト"/>
        <xdr:cNvSpPr txBox="1"/>
      </xdr:nvSpPr>
      <xdr:spPr>
        <a:xfrm>
          <a:off x="10528300" y="135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23560</xdr:rowOff>
    </xdr:from>
    <xdr:to>
      <xdr:col>50</xdr:col>
      <xdr:colOff>165100</xdr:colOff>
      <xdr:row>79</xdr:row>
      <xdr:rowOff>125160</xdr:rowOff>
    </xdr:to>
    <xdr:sp macro="" textlink="">
      <xdr:nvSpPr>
        <xdr:cNvPr id="422" name="楕円 421"/>
        <xdr:cNvSpPr/>
      </xdr:nvSpPr>
      <xdr:spPr>
        <a:xfrm>
          <a:off x="9588500" y="13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116287</xdr:rowOff>
    </xdr:from>
    <xdr:ext cx="534377" cy="259045"/>
    <xdr:sp macro="" textlink="">
      <xdr:nvSpPr>
        <xdr:cNvPr id="423" name="テキスト ボックス 422"/>
        <xdr:cNvSpPr txBox="1"/>
      </xdr:nvSpPr>
      <xdr:spPr>
        <a:xfrm>
          <a:off x="9372111" y="13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147205</xdr:rowOff>
    </xdr:from>
    <xdr:to>
      <xdr:col>46</xdr:col>
      <xdr:colOff>38100</xdr:colOff>
      <xdr:row>79</xdr:row>
      <xdr:rowOff>77355</xdr:rowOff>
    </xdr:to>
    <xdr:sp macro="" textlink="">
      <xdr:nvSpPr>
        <xdr:cNvPr id="424" name="楕円 423"/>
        <xdr:cNvSpPr/>
      </xdr:nvSpPr>
      <xdr:spPr>
        <a:xfrm>
          <a:off x="8699500" y="13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68482</xdr:rowOff>
    </xdr:from>
    <xdr:ext cx="534377" cy="259045"/>
    <xdr:sp macro="" textlink="">
      <xdr:nvSpPr>
        <xdr:cNvPr id="425" name="テキスト ボックス 424"/>
        <xdr:cNvSpPr txBox="1"/>
      </xdr:nvSpPr>
      <xdr:spPr>
        <a:xfrm>
          <a:off x="8483111" y="136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151507</xdr:rowOff>
    </xdr:from>
    <xdr:to>
      <xdr:col>41</xdr:col>
      <xdr:colOff>101600</xdr:colOff>
      <xdr:row>79</xdr:row>
      <xdr:rowOff>81657</xdr:rowOff>
    </xdr:to>
    <xdr:sp macro="" textlink="">
      <xdr:nvSpPr>
        <xdr:cNvPr id="426" name="楕円 425"/>
        <xdr:cNvSpPr/>
      </xdr:nvSpPr>
      <xdr:spPr>
        <a:xfrm>
          <a:off x="7810500" y="135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72784</xdr:rowOff>
    </xdr:from>
    <xdr:ext cx="534377" cy="259045"/>
    <xdr:sp macro="" textlink="">
      <xdr:nvSpPr>
        <xdr:cNvPr id="427" name="テキスト ボックス 426"/>
        <xdr:cNvSpPr txBox="1"/>
      </xdr:nvSpPr>
      <xdr:spPr>
        <a:xfrm>
          <a:off x="7594111" y="136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157324</xdr:rowOff>
    </xdr:from>
    <xdr:to>
      <xdr:col>55</xdr:col>
      <xdr:colOff>0</xdr:colOff>
      <xdr:row>97</xdr:row>
      <xdr:rowOff>168687</xdr:rowOff>
    </xdr:to>
    <xdr:cxnSp macro="">
      <xdr:nvCxnSpPr>
        <xdr:cNvPr id="452" name="直線コネクタ 451"/>
        <xdr:cNvCxnSpPr/>
      </xdr:nvCxnSpPr>
      <xdr:spPr>
        <a:xfrm flipV="1">
          <a:off x="9639300" y="16787974"/>
          <a:ext cx="8382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156448</xdr:rowOff>
    </xdr:from>
    <xdr:to>
      <xdr:col>50</xdr:col>
      <xdr:colOff>114300</xdr:colOff>
      <xdr:row>97</xdr:row>
      <xdr:rowOff>168687</xdr:rowOff>
    </xdr:to>
    <xdr:cxnSp macro="">
      <xdr:nvCxnSpPr>
        <xdr:cNvPr id="455" name="直線コネクタ 454"/>
        <xdr:cNvCxnSpPr/>
      </xdr:nvCxnSpPr>
      <xdr:spPr>
        <a:xfrm>
          <a:off x="8750300" y="16787098"/>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156448</xdr:rowOff>
    </xdr:from>
    <xdr:to>
      <xdr:col>45</xdr:col>
      <xdr:colOff>177800</xdr:colOff>
      <xdr:row>97</xdr:row>
      <xdr:rowOff>167001</xdr:rowOff>
    </xdr:to>
    <xdr:cxnSp macro="">
      <xdr:nvCxnSpPr>
        <xdr:cNvPr id="458" name="直線コネクタ 457"/>
        <xdr:cNvCxnSpPr/>
      </xdr:nvCxnSpPr>
      <xdr:spPr>
        <a:xfrm flipV="1">
          <a:off x="7861300" y="16787098"/>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106524</xdr:rowOff>
    </xdr:from>
    <xdr:to>
      <xdr:col>55</xdr:col>
      <xdr:colOff>50800</xdr:colOff>
      <xdr:row>98</xdr:row>
      <xdr:rowOff>36674</xdr:rowOff>
    </xdr:to>
    <xdr:sp macro="" textlink="">
      <xdr:nvSpPr>
        <xdr:cNvPr id="468" name="楕円 467"/>
        <xdr:cNvSpPr/>
      </xdr:nvSpPr>
      <xdr:spPr>
        <a:xfrm>
          <a:off x="10426700" y="167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117887</xdr:rowOff>
    </xdr:from>
    <xdr:to>
      <xdr:col>50</xdr:col>
      <xdr:colOff>165100</xdr:colOff>
      <xdr:row>98</xdr:row>
      <xdr:rowOff>48037</xdr:rowOff>
    </xdr:to>
    <xdr:sp macro="" textlink="">
      <xdr:nvSpPr>
        <xdr:cNvPr id="470" name="楕円 469"/>
        <xdr:cNvSpPr/>
      </xdr:nvSpPr>
      <xdr:spPr>
        <a:xfrm>
          <a:off x="9588500" y="167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39164</xdr:rowOff>
    </xdr:from>
    <xdr:ext cx="534377" cy="259045"/>
    <xdr:sp macro="" textlink="">
      <xdr:nvSpPr>
        <xdr:cNvPr id="471" name="テキスト ボックス 470"/>
        <xdr:cNvSpPr txBox="1"/>
      </xdr:nvSpPr>
      <xdr:spPr>
        <a:xfrm>
          <a:off x="9372111" y="168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105648</xdr:rowOff>
    </xdr:from>
    <xdr:to>
      <xdr:col>46</xdr:col>
      <xdr:colOff>38100</xdr:colOff>
      <xdr:row>98</xdr:row>
      <xdr:rowOff>35798</xdr:rowOff>
    </xdr:to>
    <xdr:sp macro="" textlink="">
      <xdr:nvSpPr>
        <xdr:cNvPr id="472" name="楕円 471"/>
        <xdr:cNvSpPr/>
      </xdr:nvSpPr>
      <xdr:spPr>
        <a:xfrm>
          <a:off x="8699500" y="167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26925</xdr:rowOff>
    </xdr:from>
    <xdr:ext cx="534377" cy="259045"/>
    <xdr:sp macro="" textlink="">
      <xdr:nvSpPr>
        <xdr:cNvPr id="473" name="テキスト ボックス 472"/>
        <xdr:cNvSpPr txBox="1"/>
      </xdr:nvSpPr>
      <xdr:spPr>
        <a:xfrm>
          <a:off x="8483111" y="168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116201</xdr:rowOff>
    </xdr:from>
    <xdr:to>
      <xdr:col>41</xdr:col>
      <xdr:colOff>101600</xdr:colOff>
      <xdr:row>98</xdr:row>
      <xdr:rowOff>46351</xdr:rowOff>
    </xdr:to>
    <xdr:sp macro="" textlink="">
      <xdr:nvSpPr>
        <xdr:cNvPr id="474" name="楕円 473"/>
        <xdr:cNvSpPr/>
      </xdr:nvSpPr>
      <xdr:spPr>
        <a:xfrm>
          <a:off x="7810500" y="167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37478</xdr:rowOff>
    </xdr:from>
    <xdr:ext cx="534377" cy="259045"/>
    <xdr:sp macro="" textlink="">
      <xdr:nvSpPr>
        <xdr:cNvPr id="475" name="テキスト ボックス 474"/>
        <xdr:cNvSpPr txBox="1"/>
      </xdr:nvSpPr>
      <xdr:spPr>
        <a:xfrm>
          <a:off x="7594111" y="16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170653</xdr:rowOff>
    </xdr:from>
    <xdr:to>
      <xdr:col>85</xdr:col>
      <xdr:colOff>127000</xdr:colOff>
      <xdr:row>78</xdr:row>
      <xdr:rowOff>2592</xdr:rowOff>
    </xdr:to>
    <xdr:cxnSp macro="">
      <xdr:nvCxnSpPr>
        <xdr:cNvPr id="616" name="直線コネクタ 615"/>
        <xdr:cNvCxnSpPr/>
      </xdr:nvCxnSpPr>
      <xdr:spPr>
        <a:xfrm>
          <a:off x="15481300" y="13372303"/>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124952</xdr:rowOff>
    </xdr:from>
    <xdr:to>
      <xdr:col>81</xdr:col>
      <xdr:colOff>50800</xdr:colOff>
      <xdr:row>77</xdr:row>
      <xdr:rowOff>170653</xdr:rowOff>
    </xdr:to>
    <xdr:cxnSp macro="">
      <xdr:nvCxnSpPr>
        <xdr:cNvPr id="619" name="直線コネクタ 618"/>
        <xdr:cNvCxnSpPr/>
      </xdr:nvCxnSpPr>
      <xdr:spPr>
        <a:xfrm>
          <a:off x="14592300" y="13326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118577</xdr:rowOff>
    </xdr:from>
    <xdr:to>
      <xdr:col>76</xdr:col>
      <xdr:colOff>114300</xdr:colOff>
      <xdr:row>77</xdr:row>
      <xdr:rowOff>124952</xdr:rowOff>
    </xdr:to>
    <xdr:cxnSp macro="">
      <xdr:nvCxnSpPr>
        <xdr:cNvPr id="622" name="直線コネクタ 621"/>
        <xdr:cNvCxnSpPr/>
      </xdr:nvCxnSpPr>
      <xdr:spPr>
        <a:xfrm>
          <a:off x="13703300" y="1332022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118577</xdr:rowOff>
    </xdr:from>
    <xdr:to>
      <xdr:col>71</xdr:col>
      <xdr:colOff>177800</xdr:colOff>
      <xdr:row>77</xdr:row>
      <xdr:rowOff>120207</xdr:rowOff>
    </xdr:to>
    <xdr:cxnSp macro="">
      <xdr:nvCxnSpPr>
        <xdr:cNvPr id="625" name="直線コネクタ 624"/>
        <xdr:cNvCxnSpPr/>
      </xdr:nvCxnSpPr>
      <xdr:spPr>
        <a:xfrm flipV="1">
          <a:off x="12814300" y="1332022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123242</xdr:rowOff>
    </xdr:from>
    <xdr:to>
      <xdr:col>85</xdr:col>
      <xdr:colOff>177800</xdr:colOff>
      <xdr:row>78</xdr:row>
      <xdr:rowOff>53392</xdr:rowOff>
    </xdr:to>
    <xdr:sp macro="" textlink="">
      <xdr:nvSpPr>
        <xdr:cNvPr id="635" name="楕円 634"/>
        <xdr:cNvSpPr/>
      </xdr:nvSpPr>
      <xdr:spPr>
        <a:xfrm>
          <a:off x="16268700" y="133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101669</xdr:rowOff>
    </xdr:from>
    <xdr:ext cx="599010" cy="259045"/>
    <xdr:sp macro="" textlink="">
      <xdr:nvSpPr>
        <xdr:cNvPr id="636" name="公債費該当値テキスト"/>
        <xdr:cNvSpPr txBox="1"/>
      </xdr:nvSpPr>
      <xdr:spPr>
        <a:xfrm>
          <a:off x="16370300" y="133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119853</xdr:rowOff>
    </xdr:from>
    <xdr:to>
      <xdr:col>81</xdr:col>
      <xdr:colOff>101600</xdr:colOff>
      <xdr:row>78</xdr:row>
      <xdr:rowOff>50003</xdr:rowOff>
    </xdr:to>
    <xdr:sp macro="" textlink="">
      <xdr:nvSpPr>
        <xdr:cNvPr id="637" name="楕円 636"/>
        <xdr:cNvSpPr/>
      </xdr:nvSpPr>
      <xdr:spPr>
        <a:xfrm>
          <a:off x="15430500" y="133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41130</xdr:rowOff>
    </xdr:from>
    <xdr:ext cx="599010" cy="259045"/>
    <xdr:sp macro="" textlink="">
      <xdr:nvSpPr>
        <xdr:cNvPr id="638" name="テキスト ボックス 637"/>
        <xdr:cNvSpPr txBox="1"/>
      </xdr:nvSpPr>
      <xdr:spPr>
        <a:xfrm>
          <a:off x="15181795" y="134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74152</xdr:rowOff>
    </xdr:from>
    <xdr:to>
      <xdr:col>76</xdr:col>
      <xdr:colOff>165100</xdr:colOff>
      <xdr:row>78</xdr:row>
      <xdr:rowOff>4302</xdr:rowOff>
    </xdr:to>
    <xdr:sp macro="" textlink="">
      <xdr:nvSpPr>
        <xdr:cNvPr id="639" name="楕円 638"/>
        <xdr:cNvSpPr/>
      </xdr:nvSpPr>
      <xdr:spPr>
        <a:xfrm>
          <a:off x="14541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166879</xdr:rowOff>
    </xdr:from>
    <xdr:ext cx="599010" cy="259045"/>
    <xdr:sp macro="" textlink="">
      <xdr:nvSpPr>
        <xdr:cNvPr id="640" name="テキスト ボックス 639"/>
        <xdr:cNvSpPr txBox="1"/>
      </xdr:nvSpPr>
      <xdr:spPr>
        <a:xfrm>
          <a:off x="14292795" y="133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67777</xdr:rowOff>
    </xdr:from>
    <xdr:to>
      <xdr:col>72</xdr:col>
      <xdr:colOff>38100</xdr:colOff>
      <xdr:row>77</xdr:row>
      <xdr:rowOff>169377</xdr:rowOff>
    </xdr:to>
    <xdr:sp macro="" textlink="">
      <xdr:nvSpPr>
        <xdr:cNvPr id="641" name="楕円 640"/>
        <xdr:cNvSpPr/>
      </xdr:nvSpPr>
      <xdr:spPr>
        <a:xfrm>
          <a:off x="13652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160504</xdr:rowOff>
    </xdr:from>
    <xdr:ext cx="599010" cy="259045"/>
    <xdr:sp macro="" textlink="">
      <xdr:nvSpPr>
        <xdr:cNvPr id="642" name="テキスト ボックス 641"/>
        <xdr:cNvSpPr txBox="1"/>
      </xdr:nvSpPr>
      <xdr:spPr>
        <a:xfrm>
          <a:off x="13403795"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69407</xdr:rowOff>
    </xdr:from>
    <xdr:to>
      <xdr:col>67</xdr:col>
      <xdr:colOff>101600</xdr:colOff>
      <xdr:row>77</xdr:row>
      <xdr:rowOff>171007</xdr:rowOff>
    </xdr:to>
    <xdr:sp macro="" textlink="">
      <xdr:nvSpPr>
        <xdr:cNvPr id="643" name="楕円 642"/>
        <xdr:cNvSpPr/>
      </xdr:nvSpPr>
      <xdr:spPr>
        <a:xfrm>
          <a:off x="12763500" y="132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162134</xdr:rowOff>
    </xdr:from>
    <xdr:ext cx="599010" cy="259045"/>
    <xdr:sp macro="" textlink="">
      <xdr:nvSpPr>
        <xdr:cNvPr id="644" name="テキスト ボックス 643"/>
        <xdr:cNvSpPr txBox="1"/>
      </xdr:nvSpPr>
      <xdr:spPr>
        <a:xfrm>
          <a:off x="12514795" y="133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133979</xdr:rowOff>
    </xdr:from>
    <xdr:to>
      <xdr:col>85</xdr:col>
      <xdr:colOff>127000</xdr:colOff>
      <xdr:row>98</xdr:row>
      <xdr:rowOff>139481</xdr:rowOff>
    </xdr:to>
    <xdr:cxnSp macro="">
      <xdr:nvCxnSpPr>
        <xdr:cNvPr id="671" name="直線コネクタ 670"/>
        <xdr:cNvCxnSpPr/>
      </xdr:nvCxnSpPr>
      <xdr:spPr>
        <a:xfrm flipV="1">
          <a:off x="15481300" y="16936079"/>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99974</xdr:rowOff>
    </xdr:from>
    <xdr:to>
      <xdr:col>81</xdr:col>
      <xdr:colOff>50800</xdr:colOff>
      <xdr:row>98</xdr:row>
      <xdr:rowOff>139481</xdr:rowOff>
    </xdr:to>
    <xdr:cxnSp macro="">
      <xdr:nvCxnSpPr>
        <xdr:cNvPr id="674" name="直線コネクタ 673"/>
        <xdr:cNvCxnSpPr/>
      </xdr:nvCxnSpPr>
      <xdr:spPr>
        <a:xfrm>
          <a:off x="14592300" y="16902074"/>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99974</xdr:rowOff>
    </xdr:from>
    <xdr:to>
      <xdr:col>76</xdr:col>
      <xdr:colOff>114300</xdr:colOff>
      <xdr:row>98</xdr:row>
      <xdr:rowOff>126214</xdr:rowOff>
    </xdr:to>
    <xdr:cxnSp macro="">
      <xdr:nvCxnSpPr>
        <xdr:cNvPr id="677" name="直線コネクタ 676"/>
        <xdr:cNvCxnSpPr/>
      </xdr:nvCxnSpPr>
      <xdr:spPr>
        <a:xfrm flipV="1">
          <a:off x="13703300" y="16902074"/>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101784</xdr:rowOff>
    </xdr:from>
    <xdr:to>
      <xdr:col>71</xdr:col>
      <xdr:colOff>177800</xdr:colOff>
      <xdr:row>98</xdr:row>
      <xdr:rowOff>126214</xdr:rowOff>
    </xdr:to>
    <xdr:cxnSp macro="">
      <xdr:nvCxnSpPr>
        <xdr:cNvPr id="680" name="直線コネクタ 679"/>
        <xdr:cNvCxnSpPr/>
      </xdr:nvCxnSpPr>
      <xdr:spPr>
        <a:xfrm>
          <a:off x="12814300" y="16903884"/>
          <a:ext cx="8890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83179</xdr:rowOff>
    </xdr:from>
    <xdr:to>
      <xdr:col>85</xdr:col>
      <xdr:colOff>177800</xdr:colOff>
      <xdr:row>99</xdr:row>
      <xdr:rowOff>13329</xdr:rowOff>
    </xdr:to>
    <xdr:sp macro="" textlink="">
      <xdr:nvSpPr>
        <xdr:cNvPr id="690" name="楕円 689"/>
        <xdr:cNvSpPr/>
      </xdr:nvSpPr>
      <xdr:spPr>
        <a:xfrm>
          <a:off x="16268700" y="16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169556</xdr:rowOff>
    </xdr:from>
    <xdr:ext cx="469744" cy="259045"/>
    <xdr:sp macro="" textlink="">
      <xdr:nvSpPr>
        <xdr:cNvPr id="691" name="積立金該当値テキスト"/>
        <xdr:cNvSpPr txBox="1"/>
      </xdr:nvSpPr>
      <xdr:spPr>
        <a:xfrm>
          <a:off x="16370300" y="168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88681</xdr:rowOff>
    </xdr:from>
    <xdr:to>
      <xdr:col>81</xdr:col>
      <xdr:colOff>101600</xdr:colOff>
      <xdr:row>99</xdr:row>
      <xdr:rowOff>18831</xdr:rowOff>
    </xdr:to>
    <xdr:sp macro="" textlink="">
      <xdr:nvSpPr>
        <xdr:cNvPr id="692" name="楕円 691"/>
        <xdr:cNvSpPr/>
      </xdr:nvSpPr>
      <xdr:spPr>
        <a:xfrm>
          <a:off x="15430500" y="168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9958</xdr:rowOff>
    </xdr:from>
    <xdr:ext cx="378565" cy="259045"/>
    <xdr:sp macro="" textlink="">
      <xdr:nvSpPr>
        <xdr:cNvPr id="693" name="テキスト ボックス 692"/>
        <xdr:cNvSpPr txBox="1"/>
      </xdr:nvSpPr>
      <xdr:spPr>
        <a:xfrm>
          <a:off x="15292017" y="1698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49174</xdr:rowOff>
    </xdr:from>
    <xdr:to>
      <xdr:col>76</xdr:col>
      <xdr:colOff>165100</xdr:colOff>
      <xdr:row>98</xdr:row>
      <xdr:rowOff>150774</xdr:rowOff>
    </xdr:to>
    <xdr:sp macro="" textlink="">
      <xdr:nvSpPr>
        <xdr:cNvPr id="694" name="楕円 693"/>
        <xdr:cNvSpPr/>
      </xdr:nvSpPr>
      <xdr:spPr>
        <a:xfrm>
          <a:off x="14541500" y="168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141901</xdr:rowOff>
    </xdr:from>
    <xdr:ext cx="534377" cy="259045"/>
    <xdr:sp macro="" textlink="">
      <xdr:nvSpPr>
        <xdr:cNvPr id="695" name="テキスト ボックス 694"/>
        <xdr:cNvSpPr txBox="1"/>
      </xdr:nvSpPr>
      <xdr:spPr>
        <a:xfrm>
          <a:off x="14325111" y="169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75414</xdr:rowOff>
    </xdr:from>
    <xdr:to>
      <xdr:col>72</xdr:col>
      <xdr:colOff>38100</xdr:colOff>
      <xdr:row>99</xdr:row>
      <xdr:rowOff>5564</xdr:rowOff>
    </xdr:to>
    <xdr:sp macro="" textlink="">
      <xdr:nvSpPr>
        <xdr:cNvPr id="696" name="楕円 695"/>
        <xdr:cNvSpPr/>
      </xdr:nvSpPr>
      <xdr:spPr>
        <a:xfrm>
          <a:off x="13652500" y="16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168141</xdr:rowOff>
    </xdr:from>
    <xdr:ext cx="534377" cy="259045"/>
    <xdr:sp macro="" textlink="">
      <xdr:nvSpPr>
        <xdr:cNvPr id="697" name="テキスト ボックス 696"/>
        <xdr:cNvSpPr txBox="1"/>
      </xdr:nvSpPr>
      <xdr:spPr>
        <a:xfrm>
          <a:off x="13436111" y="16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50984</xdr:rowOff>
    </xdr:from>
    <xdr:to>
      <xdr:col>67</xdr:col>
      <xdr:colOff>101600</xdr:colOff>
      <xdr:row>98</xdr:row>
      <xdr:rowOff>152584</xdr:rowOff>
    </xdr:to>
    <xdr:sp macro="" textlink="">
      <xdr:nvSpPr>
        <xdr:cNvPr id="698" name="楕円 697"/>
        <xdr:cNvSpPr/>
      </xdr:nvSpPr>
      <xdr:spPr>
        <a:xfrm>
          <a:off x="12763500" y="16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143711</xdr:rowOff>
    </xdr:from>
    <xdr:ext cx="534377" cy="259045"/>
    <xdr:sp macro="" textlink="">
      <xdr:nvSpPr>
        <xdr:cNvPr id="699" name="テキスト ボックス 698"/>
        <xdr:cNvSpPr txBox="1"/>
      </xdr:nvSpPr>
      <xdr:spPr>
        <a:xfrm>
          <a:off x="12547111" y="169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157073</xdr:rowOff>
    </xdr:from>
    <xdr:to>
      <xdr:col>116</xdr:col>
      <xdr:colOff>63500</xdr:colOff>
      <xdr:row>58</xdr:row>
      <xdr:rowOff>158141</xdr:rowOff>
    </xdr:to>
    <xdr:cxnSp macro="">
      <xdr:nvCxnSpPr>
        <xdr:cNvPr id="783" name="直線コネクタ 782"/>
        <xdr:cNvCxnSpPr/>
      </xdr:nvCxnSpPr>
      <xdr:spPr>
        <a:xfrm>
          <a:off x="21323300" y="10101173"/>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156972</xdr:rowOff>
    </xdr:from>
    <xdr:to>
      <xdr:col>111</xdr:col>
      <xdr:colOff>177800</xdr:colOff>
      <xdr:row>58</xdr:row>
      <xdr:rowOff>157073</xdr:rowOff>
    </xdr:to>
    <xdr:cxnSp macro="">
      <xdr:nvCxnSpPr>
        <xdr:cNvPr id="786" name="直線コネクタ 785"/>
        <xdr:cNvCxnSpPr/>
      </xdr:nvCxnSpPr>
      <xdr:spPr>
        <a:xfrm>
          <a:off x="20434300" y="10101072"/>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156972</xdr:rowOff>
    </xdr:from>
    <xdr:to>
      <xdr:col>107</xdr:col>
      <xdr:colOff>50800</xdr:colOff>
      <xdr:row>58</xdr:row>
      <xdr:rowOff>158217</xdr:rowOff>
    </xdr:to>
    <xdr:cxnSp macro="">
      <xdr:nvCxnSpPr>
        <xdr:cNvPr id="789" name="直線コネクタ 788"/>
        <xdr:cNvCxnSpPr/>
      </xdr:nvCxnSpPr>
      <xdr:spPr>
        <a:xfrm flipV="1">
          <a:off x="19545300" y="10101072"/>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158217</xdr:rowOff>
    </xdr:from>
    <xdr:to>
      <xdr:col>102</xdr:col>
      <xdr:colOff>114300</xdr:colOff>
      <xdr:row>58</xdr:row>
      <xdr:rowOff>160121</xdr:rowOff>
    </xdr:to>
    <xdr:cxnSp macro="">
      <xdr:nvCxnSpPr>
        <xdr:cNvPr id="792" name="直線コネクタ 791"/>
        <xdr:cNvCxnSpPr/>
      </xdr:nvCxnSpPr>
      <xdr:spPr>
        <a:xfrm flipV="1">
          <a:off x="18656300" y="1010231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107341</xdr:rowOff>
    </xdr:from>
    <xdr:to>
      <xdr:col>116</xdr:col>
      <xdr:colOff>114300</xdr:colOff>
      <xdr:row>59</xdr:row>
      <xdr:rowOff>37491</xdr:rowOff>
    </xdr:to>
    <xdr:sp macro="" textlink="">
      <xdr:nvSpPr>
        <xdr:cNvPr id="802" name="楕円 801"/>
        <xdr:cNvSpPr/>
      </xdr:nvSpPr>
      <xdr:spPr>
        <a:xfrm>
          <a:off x="221107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106273</xdr:rowOff>
    </xdr:from>
    <xdr:to>
      <xdr:col>112</xdr:col>
      <xdr:colOff>38100</xdr:colOff>
      <xdr:row>59</xdr:row>
      <xdr:rowOff>36423</xdr:rowOff>
    </xdr:to>
    <xdr:sp macro="" textlink="">
      <xdr:nvSpPr>
        <xdr:cNvPr id="804" name="楕円 803"/>
        <xdr:cNvSpPr/>
      </xdr:nvSpPr>
      <xdr:spPr>
        <a:xfrm>
          <a:off x="21272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27550</xdr:rowOff>
    </xdr:from>
    <xdr:ext cx="469744" cy="259045"/>
    <xdr:sp macro="" textlink="">
      <xdr:nvSpPr>
        <xdr:cNvPr id="805" name="テキスト ボックス 804"/>
        <xdr:cNvSpPr txBox="1"/>
      </xdr:nvSpPr>
      <xdr:spPr>
        <a:xfrm>
          <a:off x="21088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106172</xdr:rowOff>
    </xdr:from>
    <xdr:to>
      <xdr:col>107</xdr:col>
      <xdr:colOff>101600</xdr:colOff>
      <xdr:row>59</xdr:row>
      <xdr:rowOff>36322</xdr:rowOff>
    </xdr:to>
    <xdr:sp macro="" textlink="">
      <xdr:nvSpPr>
        <xdr:cNvPr id="806" name="楕円 805"/>
        <xdr:cNvSpPr/>
      </xdr:nvSpPr>
      <xdr:spPr>
        <a:xfrm>
          <a:off x="20383500" y="100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27449</xdr:rowOff>
    </xdr:from>
    <xdr:ext cx="469744" cy="259045"/>
    <xdr:sp macro="" textlink="">
      <xdr:nvSpPr>
        <xdr:cNvPr id="807" name="テキスト ボックス 806"/>
        <xdr:cNvSpPr txBox="1"/>
      </xdr:nvSpPr>
      <xdr:spPr>
        <a:xfrm>
          <a:off x="20199428" y="101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107417</xdr:rowOff>
    </xdr:from>
    <xdr:to>
      <xdr:col>102</xdr:col>
      <xdr:colOff>165100</xdr:colOff>
      <xdr:row>59</xdr:row>
      <xdr:rowOff>37567</xdr:rowOff>
    </xdr:to>
    <xdr:sp macro="" textlink="">
      <xdr:nvSpPr>
        <xdr:cNvPr id="808" name="楕円 807"/>
        <xdr:cNvSpPr/>
      </xdr:nvSpPr>
      <xdr:spPr>
        <a:xfrm>
          <a:off x="19494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28694</xdr:rowOff>
    </xdr:from>
    <xdr:ext cx="469744" cy="259045"/>
    <xdr:sp macro="" textlink="">
      <xdr:nvSpPr>
        <xdr:cNvPr id="809" name="テキスト ボックス 808"/>
        <xdr:cNvSpPr txBox="1"/>
      </xdr:nvSpPr>
      <xdr:spPr>
        <a:xfrm>
          <a:off x="19310428"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109321</xdr:rowOff>
    </xdr:from>
    <xdr:to>
      <xdr:col>98</xdr:col>
      <xdr:colOff>38100</xdr:colOff>
      <xdr:row>59</xdr:row>
      <xdr:rowOff>39471</xdr:rowOff>
    </xdr:to>
    <xdr:sp macro="" textlink="">
      <xdr:nvSpPr>
        <xdr:cNvPr id="810" name="楕円 809"/>
        <xdr:cNvSpPr/>
      </xdr:nvSpPr>
      <xdr:spPr>
        <a:xfrm>
          <a:off x="18605500" y="100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30598</xdr:rowOff>
    </xdr:from>
    <xdr:ext cx="469744" cy="259045"/>
    <xdr:sp macro="" textlink="">
      <xdr:nvSpPr>
        <xdr:cNvPr id="811" name="テキスト ボックス 810"/>
        <xdr:cNvSpPr txBox="1"/>
      </xdr:nvSpPr>
      <xdr:spPr>
        <a:xfrm>
          <a:off x="18421428" y="10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34015</xdr:rowOff>
    </xdr:from>
    <xdr:to>
      <xdr:col>116</xdr:col>
      <xdr:colOff>63500</xdr:colOff>
      <xdr:row>77</xdr:row>
      <xdr:rowOff>39322</xdr:rowOff>
    </xdr:to>
    <xdr:cxnSp macro="">
      <xdr:nvCxnSpPr>
        <xdr:cNvPr id="840" name="直線コネクタ 839"/>
        <xdr:cNvCxnSpPr/>
      </xdr:nvCxnSpPr>
      <xdr:spPr>
        <a:xfrm flipV="1">
          <a:off x="21323300" y="13235665"/>
          <a:ext cx="8382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35020</xdr:rowOff>
    </xdr:from>
    <xdr:to>
      <xdr:col>111</xdr:col>
      <xdr:colOff>177800</xdr:colOff>
      <xdr:row>77</xdr:row>
      <xdr:rowOff>39322</xdr:rowOff>
    </xdr:to>
    <xdr:cxnSp macro="">
      <xdr:nvCxnSpPr>
        <xdr:cNvPr id="843" name="直線コネクタ 842"/>
        <xdr:cNvCxnSpPr/>
      </xdr:nvCxnSpPr>
      <xdr:spPr>
        <a:xfrm>
          <a:off x="20434300" y="13236670"/>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35020</xdr:rowOff>
    </xdr:from>
    <xdr:to>
      <xdr:col>107</xdr:col>
      <xdr:colOff>50800</xdr:colOff>
      <xdr:row>77</xdr:row>
      <xdr:rowOff>47461</xdr:rowOff>
    </xdr:to>
    <xdr:cxnSp macro="">
      <xdr:nvCxnSpPr>
        <xdr:cNvPr id="846" name="直線コネクタ 845"/>
        <xdr:cNvCxnSpPr/>
      </xdr:nvCxnSpPr>
      <xdr:spPr>
        <a:xfrm flipV="1">
          <a:off x="19545300" y="13236670"/>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47461</xdr:rowOff>
    </xdr:from>
    <xdr:to>
      <xdr:col>102</xdr:col>
      <xdr:colOff>114300</xdr:colOff>
      <xdr:row>77</xdr:row>
      <xdr:rowOff>107243</xdr:rowOff>
    </xdr:to>
    <xdr:cxnSp macro="">
      <xdr:nvCxnSpPr>
        <xdr:cNvPr id="849" name="直線コネクタ 848"/>
        <xdr:cNvCxnSpPr/>
      </xdr:nvCxnSpPr>
      <xdr:spPr>
        <a:xfrm flipV="1">
          <a:off x="18656300" y="13249111"/>
          <a:ext cx="889000" cy="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154665</xdr:rowOff>
    </xdr:from>
    <xdr:to>
      <xdr:col>116</xdr:col>
      <xdr:colOff>114300</xdr:colOff>
      <xdr:row>77</xdr:row>
      <xdr:rowOff>84815</xdr:rowOff>
    </xdr:to>
    <xdr:sp macro="" textlink="">
      <xdr:nvSpPr>
        <xdr:cNvPr id="859" name="楕円 858"/>
        <xdr:cNvSpPr/>
      </xdr:nvSpPr>
      <xdr:spPr>
        <a:xfrm>
          <a:off x="22110700" y="131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133092</xdr:rowOff>
    </xdr:from>
    <xdr:ext cx="534377" cy="259045"/>
    <xdr:sp macro="" textlink="">
      <xdr:nvSpPr>
        <xdr:cNvPr id="860" name="繰出金該当値テキスト"/>
        <xdr:cNvSpPr txBox="1"/>
      </xdr:nvSpPr>
      <xdr:spPr>
        <a:xfrm>
          <a:off x="22212300" y="131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159972</xdr:rowOff>
    </xdr:from>
    <xdr:to>
      <xdr:col>112</xdr:col>
      <xdr:colOff>38100</xdr:colOff>
      <xdr:row>77</xdr:row>
      <xdr:rowOff>90122</xdr:rowOff>
    </xdr:to>
    <xdr:sp macro="" textlink="">
      <xdr:nvSpPr>
        <xdr:cNvPr id="861" name="楕円 860"/>
        <xdr:cNvSpPr/>
      </xdr:nvSpPr>
      <xdr:spPr>
        <a:xfrm>
          <a:off x="21272500" y="131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81249</xdr:rowOff>
    </xdr:from>
    <xdr:ext cx="534377" cy="259045"/>
    <xdr:sp macro="" textlink="">
      <xdr:nvSpPr>
        <xdr:cNvPr id="862" name="テキスト ボックス 861"/>
        <xdr:cNvSpPr txBox="1"/>
      </xdr:nvSpPr>
      <xdr:spPr>
        <a:xfrm>
          <a:off x="21056111" y="132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155670</xdr:rowOff>
    </xdr:from>
    <xdr:to>
      <xdr:col>107</xdr:col>
      <xdr:colOff>101600</xdr:colOff>
      <xdr:row>77</xdr:row>
      <xdr:rowOff>85820</xdr:rowOff>
    </xdr:to>
    <xdr:sp macro="" textlink="">
      <xdr:nvSpPr>
        <xdr:cNvPr id="863" name="楕円 862"/>
        <xdr:cNvSpPr/>
      </xdr:nvSpPr>
      <xdr:spPr>
        <a:xfrm>
          <a:off x="20383500" y="131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76947</xdr:rowOff>
    </xdr:from>
    <xdr:ext cx="534377" cy="259045"/>
    <xdr:sp macro="" textlink="">
      <xdr:nvSpPr>
        <xdr:cNvPr id="864" name="テキスト ボックス 863"/>
        <xdr:cNvSpPr txBox="1"/>
      </xdr:nvSpPr>
      <xdr:spPr>
        <a:xfrm>
          <a:off x="20167111" y="132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168111</xdr:rowOff>
    </xdr:from>
    <xdr:to>
      <xdr:col>102</xdr:col>
      <xdr:colOff>165100</xdr:colOff>
      <xdr:row>77</xdr:row>
      <xdr:rowOff>98261</xdr:rowOff>
    </xdr:to>
    <xdr:sp macro="" textlink="">
      <xdr:nvSpPr>
        <xdr:cNvPr id="865" name="楕円 864"/>
        <xdr:cNvSpPr/>
      </xdr:nvSpPr>
      <xdr:spPr>
        <a:xfrm>
          <a:off x="19494500" y="13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89388</xdr:rowOff>
    </xdr:from>
    <xdr:ext cx="534377" cy="259045"/>
    <xdr:sp macro="" textlink="">
      <xdr:nvSpPr>
        <xdr:cNvPr id="866" name="テキスト ボックス 865"/>
        <xdr:cNvSpPr txBox="1"/>
      </xdr:nvSpPr>
      <xdr:spPr>
        <a:xfrm>
          <a:off x="19278111" y="13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56443</xdr:rowOff>
    </xdr:from>
    <xdr:to>
      <xdr:col>98</xdr:col>
      <xdr:colOff>38100</xdr:colOff>
      <xdr:row>77</xdr:row>
      <xdr:rowOff>158043</xdr:rowOff>
    </xdr:to>
    <xdr:sp macro="" textlink="">
      <xdr:nvSpPr>
        <xdr:cNvPr id="867" name="楕円 866"/>
        <xdr:cNvSpPr/>
      </xdr:nvSpPr>
      <xdr:spPr>
        <a:xfrm>
          <a:off x="18605500" y="132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149170</xdr:rowOff>
    </xdr:from>
    <xdr:ext cx="534377" cy="259045"/>
    <xdr:sp macro="" textlink="">
      <xdr:nvSpPr>
        <xdr:cNvPr id="868" name="テキスト ボックス 867"/>
        <xdr:cNvSpPr txBox="1"/>
      </xdr:nvSpPr>
      <xdr:spPr>
        <a:xfrm>
          <a:off x="18389111" y="133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など単年度で大きく数値が変動するが、補助金や維持補修費が減少している。一方、人件費や物件費、繰出金など、減額が難しい経費が増加している。歳出総額は年々増加傾向にあるが、人口減少は進んでいるため、住民一人当たりのコスト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
3,293
150.40
3,662,707
3,610,624
52,083
2,380,856
3,852,024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90799</xdr:rowOff>
    </xdr:from>
    <xdr:to>
      <xdr:col>24</xdr:col>
      <xdr:colOff>63500</xdr:colOff>
      <xdr:row>37</xdr:row>
      <xdr:rowOff>94552</xdr:rowOff>
    </xdr:to>
    <xdr:cxnSp macro="">
      <xdr:nvCxnSpPr>
        <xdr:cNvPr id="60" name="直線コネクタ 59"/>
        <xdr:cNvCxnSpPr/>
      </xdr:nvCxnSpPr>
      <xdr:spPr>
        <a:xfrm>
          <a:off x="3797300" y="643444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81597</xdr:rowOff>
    </xdr:from>
    <xdr:to>
      <xdr:col>19</xdr:col>
      <xdr:colOff>177800</xdr:colOff>
      <xdr:row>37</xdr:row>
      <xdr:rowOff>90799</xdr:rowOff>
    </xdr:to>
    <xdr:cxnSp macro="">
      <xdr:nvCxnSpPr>
        <xdr:cNvPr id="63" name="直線コネクタ 62"/>
        <xdr:cNvCxnSpPr/>
      </xdr:nvCxnSpPr>
      <xdr:spPr>
        <a:xfrm>
          <a:off x="2908300" y="6425247"/>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81597</xdr:rowOff>
    </xdr:from>
    <xdr:to>
      <xdr:col>15</xdr:col>
      <xdr:colOff>50800</xdr:colOff>
      <xdr:row>37</xdr:row>
      <xdr:rowOff>98038</xdr:rowOff>
    </xdr:to>
    <xdr:cxnSp macro="">
      <xdr:nvCxnSpPr>
        <xdr:cNvPr id="66" name="直線コネクタ 65"/>
        <xdr:cNvCxnSpPr/>
      </xdr:nvCxnSpPr>
      <xdr:spPr>
        <a:xfrm flipV="1">
          <a:off x="2019300" y="6425247"/>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98038</xdr:rowOff>
    </xdr:from>
    <xdr:to>
      <xdr:col>10</xdr:col>
      <xdr:colOff>114300</xdr:colOff>
      <xdr:row>37</xdr:row>
      <xdr:rowOff>107448</xdr:rowOff>
    </xdr:to>
    <xdr:cxnSp macro="">
      <xdr:nvCxnSpPr>
        <xdr:cNvPr id="69" name="直線コネクタ 68"/>
        <xdr:cNvCxnSpPr/>
      </xdr:nvCxnSpPr>
      <xdr:spPr>
        <a:xfrm flipV="1">
          <a:off x="1130300" y="644168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43752</xdr:rowOff>
    </xdr:from>
    <xdr:to>
      <xdr:col>24</xdr:col>
      <xdr:colOff>114300</xdr:colOff>
      <xdr:row>37</xdr:row>
      <xdr:rowOff>145352</xdr:rowOff>
    </xdr:to>
    <xdr:sp macro="" textlink="">
      <xdr:nvSpPr>
        <xdr:cNvPr id="79" name="楕円 78"/>
        <xdr:cNvSpPr/>
      </xdr:nvSpPr>
      <xdr:spPr>
        <a:xfrm>
          <a:off x="45847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22179</xdr:rowOff>
    </xdr:from>
    <xdr:ext cx="534377" cy="259045"/>
    <xdr:sp macro="" textlink="">
      <xdr:nvSpPr>
        <xdr:cNvPr id="80" name="議会費該当値テキスト"/>
        <xdr:cNvSpPr txBox="1"/>
      </xdr:nvSpPr>
      <xdr:spPr>
        <a:xfrm>
          <a:off x="4686300"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39999</xdr:rowOff>
    </xdr:from>
    <xdr:to>
      <xdr:col>20</xdr:col>
      <xdr:colOff>38100</xdr:colOff>
      <xdr:row>37</xdr:row>
      <xdr:rowOff>141599</xdr:rowOff>
    </xdr:to>
    <xdr:sp macro="" textlink="">
      <xdr:nvSpPr>
        <xdr:cNvPr id="81" name="楕円 80"/>
        <xdr:cNvSpPr/>
      </xdr:nvSpPr>
      <xdr:spPr>
        <a:xfrm>
          <a:off x="3746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132725</xdr:rowOff>
    </xdr:from>
    <xdr:ext cx="534377" cy="259045"/>
    <xdr:sp macro="" textlink="">
      <xdr:nvSpPr>
        <xdr:cNvPr id="82" name="テキスト ボックス 81"/>
        <xdr:cNvSpPr txBox="1"/>
      </xdr:nvSpPr>
      <xdr:spPr>
        <a:xfrm>
          <a:off x="3530111" y="64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30797</xdr:rowOff>
    </xdr:from>
    <xdr:to>
      <xdr:col>15</xdr:col>
      <xdr:colOff>101600</xdr:colOff>
      <xdr:row>37</xdr:row>
      <xdr:rowOff>132397</xdr:rowOff>
    </xdr:to>
    <xdr:sp macro="" textlink="">
      <xdr:nvSpPr>
        <xdr:cNvPr id="83" name="楕円 82"/>
        <xdr:cNvSpPr/>
      </xdr:nvSpPr>
      <xdr:spPr>
        <a:xfrm>
          <a:off x="2857500" y="63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123524</xdr:rowOff>
    </xdr:from>
    <xdr:ext cx="534377" cy="259045"/>
    <xdr:sp macro="" textlink="">
      <xdr:nvSpPr>
        <xdr:cNvPr id="84" name="テキスト ボックス 83"/>
        <xdr:cNvSpPr txBox="1"/>
      </xdr:nvSpPr>
      <xdr:spPr>
        <a:xfrm>
          <a:off x="2641111" y="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47238</xdr:rowOff>
    </xdr:from>
    <xdr:to>
      <xdr:col>10</xdr:col>
      <xdr:colOff>165100</xdr:colOff>
      <xdr:row>37</xdr:row>
      <xdr:rowOff>148838</xdr:rowOff>
    </xdr:to>
    <xdr:sp macro="" textlink="">
      <xdr:nvSpPr>
        <xdr:cNvPr id="85" name="楕円 84"/>
        <xdr:cNvSpPr/>
      </xdr:nvSpPr>
      <xdr:spPr>
        <a:xfrm>
          <a:off x="1968500" y="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139964</xdr:rowOff>
    </xdr:from>
    <xdr:ext cx="534377" cy="259045"/>
    <xdr:sp macro="" textlink="">
      <xdr:nvSpPr>
        <xdr:cNvPr id="86" name="テキスト ボックス 85"/>
        <xdr:cNvSpPr txBox="1"/>
      </xdr:nvSpPr>
      <xdr:spPr>
        <a:xfrm>
          <a:off x="1752111" y="64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56648</xdr:rowOff>
    </xdr:from>
    <xdr:to>
      <xdr:col>6</xdr:col>
      <xdr:colOff>38100</xdr:colOff>
      <xdr:row>37</xdr:row>
      <xdr:rowOff>158248</xdr:rowOff>
    </xdr:to>
    <xdr:sp macro="" textlink="">
      <xdr:nvSpPr>
        <xdr:cNvPr id="87" name="楕円 86"/>
        <xdr:cNvSpPr/>
      </xdr:nvSpPr>
      <xdr:spPr>
        <a:xfrm>
          <a:off x="1079500" y="64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149375</xdr:rowOff>
    </xdr:from>
    <xdr:ext cx="534377" cy="259045"/>
    <xdr:sp macro="" textlink="">
      <xdr:nvSpPr>
        <xdr:cNvPr id="88" name="テキスト ボックス 87"/>
        <xdr:cNvSpPr txBox="1"/>
      </xdr:nvSpPr>
      <xdr:spPr>
        <a:xfrm>
          <a:off x="863111" y="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75250</xdr:rowOff>
    </xdr:from>
    <xdr:to>
      <xdr:col>24</xdr:col>
      <xdr:colOff>63500</xdr:colOff>
      <xdr:row>58</xdr:row>
      <xdr:rowOff>77924</xdr:rowOff>
    </xdr:to>
    <xdr:cxnSp macro="">
      <xdr:nvCxnSpPr>
        <xdr:cNvPr id="115" name="直線コネクタ 114"/>
        <xdr:cNvCxnSpPr/>
      </xdr:nvCxnSpPr>
      <xdr:spPr>
        <a:xfrm flipV="1">
          <a:off x="3797300" y="10019350"/>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68659</xdr:rowOff>
    </xdr:from>
    <xdr:to>
      <xdr:col>19</xdr:col>
      <xdr:colOff>177800</xdr:colOff>
      <xdr:row>58</xdr:row>
      <xdr:rowOff>77924</xdr:rowOff>
    </xdr:to>
    <xdr:cxnSp macro="">
      <xdr:nvCxnSpPr>
        <xdr:cNvPr id="118" name="直線コネクタ 117"/>
        <xdr:cNvCxnSpPr/>
      </xdr:nvCxnSpPr>
      <xdr:spPr>
        <a:xfrm>
          <a:off x="2908300" y="10012759"/>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68659</xdr:rowOff>
    </xdr:from>
    <xdr:to>
      <xdr:col>15</xdr:col>
      <xdr:colOff>50800</xdr:colOff>
      <xdr:row>58</xdr:row>
      <xdr:rowOff>82208</xdr:rowOff>
    </xdr:to>
    <xdr:cxnSp macro="">
      <xdr:nvCxnSpPr>
        <xdr:cNvPr id="121" name="直線コネクタ 120"/>
        <xdr:cNvCxnSpPr/>
      </xdr:nvCxnSpPr>
      <xdr:spPr>
        <a:xfrm flipV="1">
          <a:off x="2019300" y="1001275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69597</xdr:rowOff>
    </xdr:from>
    <xdr:to>
      <xdr:col>10</xdr:col>
      <xdr:colOff>114300</xdr:colOff>
      <xdr:row>58</xdr:row>
      <xdr:rowOff>82208</xdr:rowOff>
    </xdr:to>
    <xdr:cxnSp macro="">
      <xdr:nvCxnSpPr>
        <xdr:cNvPr id="124" name="直線コネクタ 123"/>
        <xdr:cNvCxnSpPr/>
      </xdr:nvCxnSpPr>
      <xdr:spPr>
        <a:xfrm>
          <a:off x="1130300" y="10013697"/>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24450</xdr:rowOff>
    </xdr:from>
    <xdr:to>
      <xdr:col>24</xdr:col>
      <xdr:colOff>114300</xdr:colOff>
      <xdr:row>58</xdr:row>
      <xdr:rowOff>126050</xdr:rowOff>
    </xdr:to>
    <xdr:sp macro="" textlink="">
      <xdr:nvSpPr>
        <xdr:cNvPr id="134" name="楕円 133"/>
        <xdr:cNvSpPr/>
      </xdr:nvSpPr>
      <xdr:spPr>
        <a:xfrm>
          <a:off x="4584700" y="99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110827</xdr:rowOff>
    </xdr:from>
    <xdr:ext cx="599010" cy="259045"/>
    <xdr:sp macro="" textlink="">
      <xdr:nvSpPr>
        <xdr:cNvPr id="135" name="総務費該当値テキスト"/>
        <xdr:cNvSpPr txBox="1"/>
      </xdr:nvSpPr>
      <xdr:spPr>
        <a:xfrm>
          <a:off x="4686300" y="98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27124</xdr:rowOff>
    </xdr:from>
    <xdr:to>
      <xdr:col>20</xdr:col>
      <xdr:colOff>38100</xdr:colOff>
      <xdr:row>58</xdr:row>
      <xdr:rowOff>128724</xdr:rowOff>
    </xdr:to>
    <xdr:sp macro="" textlink="">
      <xdr:nvSpPr>
        <xdr:cNvPr id="136" name="楕円 135"/>
        <xdr:cNvSpPr/>
      </xdr:nvSpPr>
      <xdr:spPr>
        <a:xfrm>
          <a:off x="3746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119851</xdr:rowOff>
    </xdr:from>
    <xdr:ext cx="599010" cy="259045"/>
    <xdr:sp macro="" textlink="">
      <xdr:nvSpPr>
        <xdr:cNvPr id="137" name="テキスト ボックス 136"/>
        <xdr:cNvSpPr txBox="1"/>
      </xdr:nvSpPr>
      <xdr:spPr>
        <a:xfrm>
          <a:off x="3497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17859</xdr:rowOff>
    </xdr:from>
    <xdr:to>
      <xdr:col>15</xdr:col>
      <xdr:colOff>101600</xdr:colOff>
      <xdr:row>58</xdr:row>
      <xdr:rowOff>119459</xdr:rowOff>
    </xdr:to>
    <xdr:sp macro="" textlink="">
      <xdr:nvSpPr>
        <xdr:cNvPr id="138" name="楕円 137"/>
        <xdr:cNvSpPr/>
      </xdr:nvSpPr>
      <xdr:spPr>
        <a:xfrm>
          <a:off x="2857500" y="9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110586</xdr:rowOff>
    </xdr:from>
    <xdr:ext cx="599010" cy="259045"/>
    <xdr:sp macro="" textlink="">
      <xdr:nvSpPr>
        <xdr:cNvPr id="139" name="テキスト ボックス 138"/>
        <xdr:cNvSpPr txBox="1"/>
      </xdr:nvSpPr>
      <xdr:spPr>
        <a:xfrm>
          <a:off x="2608795" y="1005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31408</xdr:rowOff>
    </xdr:from>
    <xdr:to>
      <xdr:col>10</xdr:col>
      <xdr:colOff>165100</xdr:colOff>
      <xdr:row>58</xdr:row>
      <xdr:rowOff>133008</xdr:rowOff>
    </xdr:to>
    <xdr:sp macro="" textlink="">
      <xdr:nvSpPr>
        <xdr:cNvPr id="140" name="楕円 139"/>
        <xdr:cNvSpPr/>
      </xdr:nvSpPr>
      <xdr:spPr>
        <a:xfrm>
          <a:off x="1968500" y="99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124135</xdr:rowOff>
    </xdr:from>
    <xdr:ext cx="599010" cy="259045"/>
    <xdr:sp macro="" textlink="">
      <xdr:nvSpPr>
        <xdr:cNvPr id="141" name="テキスト ボックス 140"/>
        <xdr:cNvSpPr txBox="1"/>
      </xdr:nvSpPr>
      <xdr:spPr>
        <a:xfrm>
          <a:off x="1719795" y="100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18797</xdr:rowOff>
    </xdr:from>
    <xdr:to>
      <xdr:col>6</xdr:col>
      <xdr:colOff>38100</xdr:colOff>
      <xdr:row>58</xdr:row>
      <xdr:rowOff>120397</xdr:rowOff>
    </xdr:to>
    <xdr:sp macro="" textlink="">
      <xdr:nvSpPr>
        <xdr:cNvPr id="142" name="楕円 141"/>
        <xdr:cNvSpPr/>
      </xdr:nvSpPr>
      <xdr:spPr>
        <a:xfrm>
          <a:off x="1079500" y="99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111524</xdr:rowOff>
    </xdr:from>
    <xdr:ext cx="599010" cy="259045"/>
    <xdr:sp macro="" textlink="">
      <xdr:nvSpPr>
        <xdr:cNvPr id="143" name="テキスト ボックス 142"/>
        <xdr:cNvSpPr txBox="1"/>
      </xdr:nvSpPr>
      <xdr:spPr>
        <a:xfrm>
          <a:off x="830795" y="100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162798</xdr:rowOff>
    </xdr:from>
    <xdr:to>
      <xdr:col>24</xdr:col>
      <xdr:colOff>63500</xdr:colOff>
      <xdr:row>76</xdr:row>
      <xdr:rowOff>23135</xdr:rowOff>
    </xdr:to>
    <xdr:cxnSp macro="">
      <xdr:nvCxnSpPr>
        <xdr:cNvPr id="170" name="直線コネクタ 169"/>
        <xdr:cNvCxnSpPr/>
      </xdr:nvCxnSpPr>
      <xdr:spPr>
        <a:xfrm flipV="1">
          <a:off x="3797300" y="13021548"/>
          <a:ext cx="8382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101908</xdr:rowOff>
    </xdr:from>
    <xdr:to>
      <xdr:col>19</xdr:col>
      <xdr:colOff>177800</xdr:colOff>
      <xdr:row>76</xdr:row>
      <xdr:rowOff>23135</xdr:rowOff>
    </xdr:to>
    <xdr:cxnSp macro="">
      <xdr:nvCxnSpPr>
        <xdr:cNvPr id="173" name="直線コネクタ 172"/>
        <xdr:cNvCxnSpPr/>
      </xdr:nvCxnSpPr>
      <xdr:spPr>
        <a:xfrm>
          <a:off x="2908300" y="12960658"/>
          <a:ext cx="889000" cy="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101908</xdr:rowOff>
    </xdr:from>
    <xdr:to>
      <xdr:col>15</xdr:col>
      <xdr:colOff>50800</xdr:colOff>
      <xdr:row>76</xdr:row>
      <xdr:rowOff>7784</xdr:rowOff>
    </xdr:to>
    <xdr:cxnSp macro="">
      <xdr:nvCxnSpPr>
        <xdr:cNvPr id="176" name="直線コネクタ 175"/>
        <xdr:cNvCxnSpPr/>
      </xdr:nvCxnSpPr>
      <xdr:spPr>
        <a:xfrm flipV="1">
          <a:off x="2019300" y="12960658"/>
          <a:ext cx="889000" cy="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7784</xdr:rowOff>
    </xdr:from>
    <xdr:to>
      <xdr:col>10</xdr:col>
      <xdr:colOff>114300</xdr:colOff>
      <xdr:row>76</xdr:row>
      <xdr:rowOff>100276</xdr:rowOff>
    </xdr:to>
    <xdr:cxnSp macro="">
      <xdr:nvCxnSpPr>
        <xdr:cNvPr id="179" name="直線コネクタ 178"/>
        <xdr:cNvCxnSpPr/>
      </xdr:nvCxnSpPr>
      <xdr:spPr>
        <a:xfrm flipV="1">
          <a:off x="1130300" y="13037984"/>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111998</xdr:rowOff>
    </xdr:from>
    <xdr:to>
      <xdr:col>24</xdr:col>
      <xdr:colOff>114300</xdr:colOff>
      <xdr:row>76</xdr:row>
      <xdr:rowOff>42148</xdr:rowOff>
    </xdr:to>
    <xdr:sp macro="" textlink="">
      <xdr:nvSpPr>
        <xdr:cNvPr id="189" name="楕円 188"/>
        <xdr:cNvSpPr/>
      </xdr:nvSpPr>
      <xdr:spPr>
        <a:xfrm>
          <a:off x="4584700" y="129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90425</xdr:rowOff>
    </xdr:from>
    <xdr:ext cx="599010" cy="259045"/>
    <xdr:sp macro="" textlink="">
      <xdr:nvSpPr>
        <xdr:cNvPr id="190" name="民生費該当値テキスト"/>
        <xdr:cNvSpPr txBox="1"/>
      </xdr:nvSpPr>
      <xdr:spPr>
        <a:xfrm>
          <a:off x="4686300" y="129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143784</xdr:rowOff>
    </xdr:from>
    <xdr:to>
      <xdr:col>20</xdr:col>
      <xdr:colOff>38100</xdr:colOff>
      <xdr:row>76</xdr:row>
      <xdr:rowOff>73933</xdr:rowOff>
    </xdr:to>
    <xdr:sp macro="" textlink="">
      <xdr:nvSpPr>
        <xdr:cNvPr id="191" name="楕円 190"/>
        <xdr:cNvSpPr/>
      </xdr:nvSpPr>
      <xdr:spPr>
        <a:xfrm>
          <a:off x="3746500" y="13002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65062</xdr:rowOff>
    </xdr:from>
    <xdr:ext cx="599010" cy="259045"/>
    <xdr:sp macro="" textlink="">
      <xdr:nvSpPr>
        <xdr:cNvPr id="192" name="テキスト ボックス 191"/>
        <xdr:cNvSpPr txBox="1"/>
      </xdr:nvSpPr>
      <xdr:spPr>
        <a:xfrm>
          <a:off x="3497795" y="130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51108</xdr:rowOff>
    </xdr:from>
    <xdr:to>
      <xdr:col>15</xdr:col>
      <xdr:colOff>101600</xdr:colOff>
      <xdr:row>75</xdr:row>
      <xdr:rowOff>152707</xdr:rowOff>
    </xdr:to>
    <xdr:sp macro="" textlink="">
      <xdr:nvSpPr>
        <xdr:cNvPr id="193" name="楕円 192"/>
        <xdr:cNvSpPr/>
      </xdr:nvSpPr>
      <xdr:spPr>
        <a:xfrm>
          <a:off x="2857500" y="12909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169235</xdr:rowOff>
    </xdr:from>
    <xdr:ext cx="599010" cy="259045"/>
    <xdr:sp macro="" textlink="">
      <xdr:nvSpPr>
        <xdr:cNvPr id="194" name="テキスト ボックス 193"/>
        <xdr:cNvSpPr txBox="1"/>
      </xdr:nvSpPr>
      <xdr:spPr>
        <a:xfrm>
          <a:off x="2608795" y="126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128434</xdr:rowOff>
    </xdr:from>
    <xdr:to>
      <xdr:col>10</xdr:col>
      <xdr:colOff>165100</xdr:colOff>
      <xdr:row>76</xdr:row>
      <xdr:rowOff>58584</xdr:rowOff>
    </xdr:to>
    <xdr:sp macro="" textlink="">
      <xdr:nvSpPr>
        <xdr:cNvPr id="195" name="楕円 194"/>
        <xdr:cNvSpPr/>
      </xdr:nvSpPr>
      <xdr:spPr>
        <a:xfrm>
          <a:off x="1968500" y="129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75111</xdr:rowOff>
    </xdr:from>
    <xdr:ext cx="599010" cy="259045"/>
    <xdr:sp macro="" textlink="">
      <xdr:nvSpPr>
        <xdr:cNvPr id="196" name="テキスト ボックス 195"/>
        <xdr:cNvSpPr txBox="1"/>
      </xdr:nvSpPr>
      <xdr:spPr>
        <a:xfrm>
          <a:off x="1719795" y="127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49476</xdr:rowOff>
    </xdr:from>
    <xdr:to>
      <xdr:col>6</xdr:col>
      <xdr:colOff>38100</xdr:colOff>
      <xdr:row>76</xdr:row>
      <xdr:rowOff>151076</xdr:rowOff>
    </xdr:to>
    <xdr:sp macro="" textlink="">
      <xdr:nvSpPr>
        <xdr:cNvPr id="197" name="楕円 196"/>
        <xdr:cNvSpPr/>
      </xdr:nvSpPr>
      <xdr:spPr>
        <a:xfrm>
          <a:off x="1079500" y="130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142203</xdr:rowOff>
    </xdr:from>
    <xdr:ext cx="599010" cy="259045"/>
    <xdr:sp macro="" textlink="">
      <xdr:nvSpPr>
        <xdr:cNvPr id="198" name="テキスト ボックス 197"/>
        <xdr:cNvSpPr txBox="1"/>
      </xdr:nvSpPr>
      <xdr:spPr>
        <a:xfrm>
          <a:off x="830795" y="131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105811</xdr:rowOff>
    </xdr:from>
    <xdr:to>
      <xdr:col>24</xdr:col>
      <xdr:colOff>63500</xdr:colOff>
      <xdr:row>96</xdr:row>
      <xdr:rowOff>38880</xdr:rowOff>
    </xdr:to>
    <xdr:cxnSp macro="">
      <xdr:nvCxnSpPr>
        <xdr:cNvPr id="227" name="直線コネクタ 226"/>
        <xdr:cNvCxnSpPr/>
      </xdr:nvCxnSpPr>
      <xdr:spPr>
        <a:xfrm flipV="1">
          <a:off x="3797300" y="16393561"/>
          <a:ext cx="8382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38880</xdr:rowOff>
    </xdr:from>
    <xdr:to>
      <xdr:col>19</xdr:col>
      <xdr:colOff>177800</xdr:colOff>
      <xdr:row>96</xdr:row>
      <xdr:rowOff>75445</xdr:rowOff>
    </xdr:to>
    <xdr:cxnSp macro="">
      <xdr:nvCxnSpPr>
        <xdr:cNvPr id="230" name="直線コネクタ 229"/>
        <xdr:cNvCxnSpPr/>
      </xdr:nvCxnSpPr>
      <xdr:spPr>
        <a:xfrm flipV="1">
          <a:off x="2908300" y="16498080"/>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167822</xdr:rowOff>
    </xdr:from>
    <xdr:to>
      <xdr:col>15</xdr:col>
      <xdr:colOff>50800</xdr:colOff>
      <xdr:row>96</xdr:row>
      <xdr:rowOff>75445</xdr:rowOff>
    </xdr:to>
    <xdr:cxnSp macro="">
      <xdr:nvCxnSpPr>
        <xdr:cNvPr id="233" name="直線コネクタ 232"/>
        <xdr:cNvCxnSpPr/>
      </xdr:nvCxnSpPr>
      <xdr:spPr>
        <a:xfrm>
          <a:off x="2019300" y="16455572"/>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167822</xdr:rowOff>
    </xdr:from>
    <xdr:to>
      <xdr:col>10</xdr:col>
      <xdr:colOff>114300</xdr:colOff>
      <xdr:row>96</xdr:row>
      <xdr:rowOff>143263</xdr:rowOff>
    </xdr:to>
    <xdr:cxnSp macro="">
      <xdr:nvCxnSpPr>
        <xdr:cNvPr id="236" name="直線コネクタ 235"/>
        <xdr:cNvCxnSpPr/>
      </xdr:nvCxnSpPr>
      <xdr:spPr>
        <a:xfrm flipV="1">
          <a:off x="1130300" y="16455572"/>
          <a:ext cx="889000" cy="14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55011</xdr:rowOff>
    </xdr:from>
    <xdr:to>
      <xdr:col>24</xdr:col>
      <xdr:colOff>114300</xdr:colOff>
      <xdr:row>95</xdr:row>
      <xdr:rowOff>156611</xdr:rowOff>
    </xdr:to>
    <xdr:sp macro="" textlink="">
      <xdr:nvSpPr>
        <xdr:cNvPr id="246" name="楕円 245"/>
        <xdr:cNvSpPr/>
      </xdr:nvSpPr>
      <xdr:spPr>
        <a:xfrm>
          <a:off x="4584700" y="1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77888</xdr:rowOff>
    </xdr:from>
    <xdr:ext cx="599010" cy="259045"/>
    <xdr:sp macro="" textlink="">
      <xdr:nvSpPr>
        <xdr:cNvPr id="247" name="衛生費該当値テキスト"/>
        <xdr:cNvSpPr txBox="1"/>
      </xdr:nvSpPr>
      <xdr:spPr>
        <a:xfrm>
          <a:off x="4686300" y="161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159530</xdr:rowOff>
    </xdr:from>
    <xdr:to>
      <xdr:col>20</xdr:col>
      <xdr:colOff>38100</xdr:colOff>
      <xdr:row>96</xdr:row>
      <xdr:rowOff>89680</xdr:rowOff>
    </xdr:to>
    <xdr:sp macro="" textlink="">
      <xdr:nvSpPr>
        <xdr:cNvPr id="248" name="楕円 247"/>
        <xdr:cNvSpPr/>
      </xdr:nvSpPr>
      <xdr:spPr>
        <a:xfrm>
          <a:off x="3746500" y="16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106207</xdr:rowOff>
    </xdr:from>
    <xdr:ext cx="599010" cy="259045"/>
    <xdr:sp macro="" textlink="">
      <xdr:nvSpPr>
        <xdr:cNvPr id="249" name="テキスト ボックス 248"/>
        <xdr:cNvSpPr txBox="1"/>
      </xdr:nvSpPr>
      <xdr:spPr>
        <a:xfrm>
          <a:off x="3497795" y="1622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24645</xdr:rowOff>
    </xdr:from>
    <xdr:to>
      <xdr:col>15</xdr:col>
      <xdr:colOff>101600</xdr:colOff>
      <xdr:row>96</xdr:row>
      <xdr:rowOff>126245</xdr:rowOff>
    </xdr:to>
    <xdr:sp macro="" textlink="">
      <xdr:nvSpPr>
        <xdr:cNvPr id="250" name="楕円 249"/>
        <xdr:cNvSpPr/>
      </xdr:nvSpPr>
      <xdr:spPr>
        <a:xfrm>
          <a:off x="28575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142772</xdr:rowOff>
    </xdr:from>
    <xdr:ext cx="599010" cy="259045"/>
    <xdr:sp macro="" textlink="">
      <xdr:nvSpPr>
        <xdr:cNvPr id="251" name="テキスト ボックス 250"/>
        <xdr:cNvSpPr txBox="1"/>
      </xdr:nvSpPr>
      <xdr:spPr>
        <a:xfrm>
          <a:off x="2608795" y="162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117022</xdr:rowOff>
    </xdr:from>
    <xdr:to>
      <xdr:col>10</xdr:col>
      <xdr:colOff>165100</xdr:colOff>
      <xdr:row>96</xdr:row>
      <xdr:rowOff>47172</xdr:rowOff>
    </xdr:to>
    <xdr:sp macro="" textlink="">
      <xdr:nvSpPr>
        <xdr:cNvPr id="252" name="楕円 251"/>
        <xdr:cNvSpPr/>
      </xdr:nvSpPr>
      <xdr:spPr>
        <a:xfrm>
          <a:off x="1968500" y="164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63699</xdr:rowOff>
    </xdr:from>
    <xdr:ext cx="599010" cy="259045"/>
    <xdr:sp macro="" textlink="">
      <xdr:nvSpPr>
        <xdr:cNvPr id="253" name="テキスト ボックス 252"/>
        <xdr:cNvSpPr txBox="1"/>
      </xdr:nvSpPr>
      <xdr:spPr>
        <a:xfrm>
          <a:off x="1719795" y="161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92463</xdr:rowOff>
    </xdr:from>
    <xdr:to>
      <xdr:col>6</xdr:col>
      <xdr:colOff>38100</xdr:colOff>
      <xdr:row>97</xdr:row>
      <xdr:rowOff>22613</xdr:rowOff>
    </xdr:to>
    <xdr:sp macro="" textlink="">
      <xdr:nvSpPr>
        <xdr:cNvPr id="254" name="楕円 253"/>
        <xdr:cNvSpPr/>
      </xdr:nvSpPr>
      <xdr:spPr>
        <a:xfrm>
          <a:off x="1079500" y="165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39140</xdr:rowOff>
    </xdr:from>
    <xdr:ext cx="599010" cy="259045"/>
    <xdr:sp macro="" textlink="">
      <xdr:nvSpPr>
        <xdr:cNvPr id="255" name="テキスト ボックス 254"/>
        <xdr:cNvSpPr txBox="1"/>
      </xdr:nvSpPr>
      <xdr:spPr>
        <a:xfrm>
          <a:off x="830795" y="16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43345</xdr:rowOff>
    </xdr:from>
    <xdr:to>
      <xdr:col>55</xdr:col>
      <xdr:colOff>0</xdr:colOff>
      <xdr:row>39</xdr:row>
      <xdr:rowOff>43345</xdr:rowOff>
    </xdr:to>
    <xdr:cxnSp macro="">
      <xdr:nvCxnSpPr>
        <xdr:cNvPr id="284" name="直線コネクタ 283"/>
        <xdr:cNvCxnSpPr/>
      </xdr:nvCxnSpPr>
      <xdr:spPr>
        <a:xfrm>
          <a:off x="9639300" y="672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43345</xdr:rowOff>
    </xdr:to>
    <xdr:cxnSp macro="">
      <xdr:nvCxnSpPr>
        <xdr:cNvPr id="287" name="直線コネクタ 286"/>
        <xdr:cNvCxnSpPr/>
      </xdr:nvCxnSpPr>
      <xdr:spPr>
        <a:xfrm>
          <a:off x="8750300" y="67298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10008</xdr:rowOff>
    </xdr:from>
    <xdr:to>
      <xdr:col>45</xdr:col>
      <xdr:colOff>177800</xdr:colOff>
      <xdr:row>39</xdr:row>
      <xdr:rowOff>43307</xdr:rowOff>
    </xdr:to>
    <xdr:cxnSp macro="">
      <xdr:nvCxnSpPr>
        <xdr:cNvPr id="290" name="直線コネクタ 289"/>
        <xdr:cNvCxnSpPr/>
      </xdr:nvCxnSpPr>
      <xdr:spPr>
        <a:xfrm>
          <a:off x="7861300" y="6696558"/>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137223</xdr:rowOff>
    </xdr:from>
    <xdr:to>
      <xdr:col>41</xdr:col>
      <xdr:colOff>50800</xdr:colOff>
      <xdr:row>39</xdr:row>
      <xdr:rowOff>10008</xdr:rowOff>
    </xdr:to>
    <xdr:cxnSp macro="">
      <xdr:nvCxnSpPr>
        <xdr:cNvPr id="293" name="直線コネクタ 292"/>
        <xdr:cNvCxnSpPr/>
      </xdr:nvCxnSpPr>
      <xdr:spPr>
        <a:xfrm>
          <a:off x="6972300" y="6480873"/>
          <a:ext cx="889000" cy="2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163995</xdr:rowOff>
    </xdr:from>
    <xdr:to>
      <xdr:col>55</xdr:col>
      <xdr:colOff>50800</xdr:colOff>
      <xdr:row>39</xdr:row>
      <xdr:rowOff>94145</xdr:rowOff>
    </xdr:to>
    <xdr:sp macro="" textlink="">
      <xdr:nvSpPr>
        <xdr:cNvPr id="303" name="楕円 302"/>
        <xdr:cNvSpPr/>
      </xdr:nvSpPr>
      <xdr:spPr>
        <a:xfrm>
          <a:off x="104267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163995</xdr:rowOff>
    </xdr:from>
    <xdr:to>
      <xdr:col>50</xdr:col>
      <xdr:colOff>165100</xdr:colOff>
      <xdr:row>39</xdr:row>
      <xdr:rowOff>94145</xdr:rowOff>
    </xdr:to>
    <xdr:sp macro="" textlink="">
      <xdr:nvSpPr>
        <xdr:cNvPr id="305" name="楕円 304"/>
        <xdr:cNvSpPr/>
      </xdr:nvSpPr>
      <xdr:spPr>
        <a:xfrm>
          <a:off x="9588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85272</xdr:rowOff>
    </xdr:from>
    <xdr:ext cx="313932" cy="259045"/>
    <xdr:sp macro="" textlink="">
      <xdr:nvSpPr>
        <xdr:cNvPr id="306" name="テキスト ボックス 305"/>
        <xdr:cNvSpPr txBox="1"/>
      </xdr:nvSpPr>
      <xdr:spPr>
        <a:xfrm>
          <a:off x="9482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07" name="楕円 306"/>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85234</xdr:rowOff>
    </xdr:from>
    <xdr:ext cx="313932" cy="259045"/>
    <xdr:sp macro="" textlink="">
      <xdr:nvSpPr>
        <xdr:cNvPr id="308" name="テキスト ボックス 307"/>
        <xdr:cNvSpPr txBox="1"/>
      </xdr:nvSpPr>
      <xdr:spPr>
        <a:xfrm>
          <a:off x="8593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130658</xdr:rowOff>
    </xdr:from>
    <xdr:to>
      <xdr:col>41</xdr:col>
      <xdr:colOff>101600</xdr:colOff>
      <xdr:row>39</xdr:row>
      <xdr:rowOff>60808</xdr:rowOff>
    </xdr:to>
    <xdr:sp macro="" textlink="">
      <xdr:nvSpPr>
        <xdr:cNvPr id="309" name="楕円 308"/>
        <xdr:cNvSpPr/>
      </xdr:nvSpPr>
      <xdr:spPr>
        <a:xfrm>
          <a:off x="7810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51935</xdr:rowOff>
    </xdr:from>
    <xdr:ext cx="378565" cy="259045"/>
    <xdr:sp macro="" textlink="">
      <xdr:nvSpPr>
        <xdr:cNvPr id="310" name="テキスト ボックス 309"/>
        <xdr:cNvSpPr txBox="1"/>
      </xdr:nvSpPr>
      <xdr:spPr>
        <a:xfrm>
          <a:off x="7672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86423</xdr:rowOff>
    </xdr:from>
    <xdr:to>
      <xdr:col>36</xdr:col>
      <xdr:colOff>165100</xdr:colOff>
      <xdr:row>38</xdr:row>
      <xdr:rowOff>16573</xdr:rowOff>
    </xdr:to>
    <xdr:sp macro="" textlink="">
      <xdr:nvSpPr>
        <xdr:cNvPr id="311" name="楕円 310"/>
        <xdr:cNvSpPr/>
      </xdr:nvSpPr>
      <xdr:spPr>
        <a:xfrm>
          <a:off x="6921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33100</xdr:rowOff>
    </xdr:from>
    <xdr:ext cx="469744" cy="259045"/>
    <xdr:sp macro="" textlink="">
      <xdr:nvSpPr>
        <xdr:cNvPr id="312" name="テキスト ボックス 311"/>
        <xdr:cNvSpPr txBox="1"/>
      </xdr:nvSpPr>
      <xdr:spPr>
        <a:xfrm>
          <a:off x="6737428" y="620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61062</xdr:rowOff>
    </xdr:from>
    <xdr:to>
      <xdr:col>55</xdr:col>
      <xdr:colOff>0</xdr:colOff>
      <xdr:row>58</xdr:row>
      <xdr:rowOff>81700</xdr:rowOff>
    </xdr:to>
    <xdr:cxnSp macro="">
      <xdr:nvCxnSpPr>
        <xdr:cNvPr id="339" name="直線コネクタ 338"/>
        <xdr:cNvCxnSpPr/>
      </xdr:nvCxnSpPr>
      <xdr:spPr>
        <a:xfrm flipV="1">
          <a:off x="9639300" y="10005162"/>
          <a:ext cx="8382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81700</xdr:rowOff>
    </xdr:from>
    <xdr:to>
      <xdr:col>50</xdr:col>
      <xdr:colOff>114300</xdr:colOff>
      <xdr:row>58</xdr:row>
      <xdr:rowOff>82953</xdr:rowOff>
    </xdr:to>
    <xdr:cxnSp macro="">
      <xdr:nvCxnSpPr>
        <xdr:cNvPr id="342" name="直線コネクタ 341"/>
        <xdr:cNvCxnSpPr/>
      </xdr:nvCxnSpPr>
      <xdr:spPr>
        <a:xfrm flipV="1">
          <a:off x="8750300" y="10025800"/>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64858</xdr:rowOff>
    </xdr:from>
    <xdr:to>
      <xdr:col>45</xdr:col>
      <xdr:colOff>177800</xdr:colOff>
      <xdr:row>58</xdr:row>
      <xdr:rowOff>82953</xdr:rowOff>
    </xdr:to>
    <xdr:cxnSp macro="">
      <xdr:nvCxnSpPr>
        <xdr:cNvPr id="345" name="直線コネクタ 344"/>
        <xdr:cNvCxnSpPr/>
      </xdr:nvCxnSpPr>
      <xdr:spPr>
        <a:xfrm>
          <a:off x="7861300" y="10008958"/>
          <a:ext cx="889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64858</xdr:rowOff>
    </xdr:from>
    <xdr:to>
      <xdr:col>41</xdr:col>
      <xdr:colOff>50800</xdr:colOff>
      <xdr:row>58</xdr:row>
      <xdr:rowOff>93456</xdr:rowOff>
    </xdr:to>
    <xdr:cxnSp macro="">
      <xdr:nvCxnSpPr>
        <xdr:cNvPr id="348" name="直線コネクタ 347"/>
        <xdr:cNvCxnSpPr/>
      </xdr:nvCxnSpPr>
      <xdr:spPr>
        <a:xfrm flipV="1">
          <a:off x="6972300" y="10008958"/>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10262</xdr:rowOff>
    </xdr:from>
    <xdr:to>
      <xdr:col>55</xdr:col>
      <xdr:colOff>50800</xdr:colOff>
      <xdr:row>58</xdr:row>
      <xdr:rowOff>111862</xdr:rowOff>
    </xdr:to>
    <xdr:sp macro="" textlink="">
      <xdr:nvSpPr>
        <xdr:cNvPr id="358" name="楕円 357"/>
        <xdr:cNvSpPr/>
      </xdr:nvSpPr>
      <xdr:spPr>
        <a:xfrm>
          <a:off x="10426700" y="99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141089</xdr:rowOff>
    </xdr:from>
    <xdr:ext cx="599010" cy="259045"/>
    <xdr:sp macro="" textlink="">
      <xdr:nvSpPr>
        <xdr:cNvPr id="359" name="農林水産業費該当値テキスト"/>
        <xdr:cNvSpPr txBox="1"/>
      </xdr:nvSpPr>
      <xdr:spPr>
        <a:xfrm>
          <a:off x="10528300" y="974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30900</xdr:rowOff>
    </xdr:from>
    <xdr:to>
      <xdr:col>50</xdr:col>
      <xdr:colOff>165100</xdr:colOff>
      <xdr:row>58</xdr:row>
      <xdr:rowOff>132500</xdr:rowOff>
    </xdr:to>
    <xdr:sp macro="" textlink="">
      <xdr:nvSpPr>
        <xdr:cNvPr id="360" name="楕円 359"/>
        <xdr:cNvSpPr/>
      </xdr:nvSpPr>
      <xdr:spPr>
        <a:xfrm>
          <a:off x="9588500" y="99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123627</xdr:rowOff>
    </xdr:from>
    <xdr:ext cx="599010" cy="259045"/>
    <xdr:sp macro="" textlink="">
      <xdr:nvSpPr>
        <xdr:cNvPr id="361" name="テキスト ボックス 360"/>
        <xdr:cNvSpPr txBox="1"/>
      </xdr:nvSpPr>
      <xdr:spPr>
        <a:xfrm>
          <a:off x="9339795" y="100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32153</xdr:rowOff>
    </xdr:from>
    <xdr:to>
      <xdr:col>46</xdr:col>
      <xdr:colOff>38100</xdr:colOff>
      <xdr:row>58</xdr:row>
      <xdr:rowOff>133753</xdr:rowOff>
    </xdr:to>
    <xdr:sp macro="" textlink="">
      <xdr:nvSpPr>
        <xdr:cNvPr id="362" name="楕円 361"/>
        <xdr:cNvSpPr/>
      </xdr:nvSpPr>
      <xdr:spPr>
        <a:xfrm>
          <a:off x="8699500" y="99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124880</xdr:rowOff>
    </xdr:from>
    <xdr:ext cx="599010" cy="259045"/>
    <xdr:sp macro="" textlink="">
      <xdr:nvSpPr>
        <xdr:cNvPr id="363" name="テキスト ボックス 362"/>
        <xdr:cNvSpPr txBox="1"/>
      </xdr:nvSpPr>
      <xdr:spPr>
        <a:xfrm>
          <a:off x="8450795" y="1006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14058</xdr:rowOff>
    </xdr:from>
    <xdr:to>
      <xdr:col>41</xdr:col>
      <xdr:colOff>101600</xdr:colOff>
      <xdr:row>58</xdr:row>
      <xdr:rowOff>115658</xdr:rowOff>
    </xdr:to>
    <xdr:sp macro="" textlink="">
      <xdr:nvSpPr>
        <xdr:cNvPr id="364" name="楕円 363"/>
        <xdr:cNvSpPr/>
      </xdr:nvSpPr>
      <xdr:spPr>
        <a:xfrm>
          <a:off x="7810500" y="99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106785</xdr:rowOff>
    </xdr:from>
    <xdr:ext cx="599010" cy="259045"/>
    <xdr:sp macro="" textlink="">
      <xdr:nvSpPr>
        <xdr:cNvPr id="365" name="テキスト ボックス 364"/>
        <xdr:cNvSpPr txBox="1"/>
      </xdr:nvSpPr>
      <xdr:spPr>
        <a:xfrm>
          <a:off x="7561795" y="100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42656</xdr:rowOff>
    </xdr:from>
    <xdr:to>
      <xdr:col>36</xdr:col>
      <xdr:colOff>165100</xdr:colOff>
      <xdr:row>58</xdr:row>
      <xdr:rowOff>144256</xdr:rowOff>
    </xdr:to>
    <xdr:sp macro="" textlink="">
      <xdr:nvSpPr>
        <xdr:cNvPr id="366" name="楕円 365"/>
        <xdr:cNvSpPr/>
      </xdr:nvSpPr>
      <xdr:spPr>
        <a:xfrm>
          <a:off x="6921500" y="99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135383</xdr:rowOff>
    </xdr:from>
    <xdr:ext cx="599010" cy="259045"/>
    <xdr:sp macro="" textlink="">
      <xdr:nvSpPr>
        <xdr:cNvPr id="367" name="テキスト ボックス 366"/>
        <xdr:cNvSpPr txBox="1"/>
      </xdr:nvSpPr>
      <xdr:spPr>
        <a:xfrm>
          <a:off x="6672795" y="100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11285</xdr:rowOff>
    </xdr:from>
    <xdr:to>
      <xdr:col>55</xdr:col>
      <xdr:colOff>0</xdr:colOff>
      <xdr:row>79</xdr:row>
      <xdr:rowOff>14167</xdr:rowOff>
    </xdr:to>
    <xdr:cxnSp macro="">
      <xdr:nvCxnSpPr>
        <xdr:cNvPr id="396" name="直線コネクタ 395"/>
        <xdr:cNvCxnSpPr/>
      </xdr:nvCxnSpPr>
      <xdr:spPr>
        <a:xfrm>
          <a:off x="9639300" y="13555835"/>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5026</xdr:rowOff>
    </xdr:from>
    <xdr:to>
      <xdr:col>50</xdr:col>
      <xdr:colOff>114300</xdr:colOff>
      <xdr:row>79</xdr:row>
      <xdr:rowOff>11285</xdr:rowOff>
    </xdr:to>
    <xdr:cxnSp macro="">
      <xdr:nvCxnSpPr>
        <xdr:cNvPr id="399" name="直線コネクタ 398"/>
        <xdr:cNvCxnSpPr/>
      </xdr:nvCxnSpPr>
      <xdr:spPr>
        <a:xfrm>
          <a:off x="8750300" y="13549576"/>
          <a:ext cx="8890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5026</xdr:rowOff>
    </xdr:from>
    <xdr:to>
      <xdr:col>45</xdr:col>
      <xdr:colOff>177800</xdr:colOff>
      <xdr:row>79</xdr:row>
      <xdr:rowOff>16768</xdr:rowOff>
    </xdr:to>
    <xdr:cxnSp macro="">
      <xdr:nvCxnSpPr>
        <xdr:cNvPr id="402" name="直線コネクタ 401"/>
        <xdr:cNvCxnSpPr/>
      </xdr:nvCxnSpPr>
      <xdr:spPr>
        <a:xfrm flipV="1">
          <a:off x="7861300" y="13549576"/>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12821</xdr:rowOff>
    </xdr:from>
    <xdr:to>
      <xdr:col>41</xdr:col>
      <xdr:colOff>50800</xdr:colOff>
      <xdr:row>79</xdr:row>
      <xdr:rowOff>16768</xdr:rowOff>
    </xdr:to>
    <xdr:cxnSp macro="">
      <xdr:nvCxnSpPr>
        <xdr:cNvPr id="405" name="直線コネクタ 404"/>
        <xdr:cNvCxnSpPr/>
      </xdr:nvCxnSpPr>
      <xdr:spPr>
        <a:xfrm>
          <a:off x="6972300" y="13557371"/>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134817</xdr:rowOff>
    </xdr:from>
    <xdr:to>
      <xdr:col>55</xdr:col>
      <xdr:colOff>50800</xdr:colOff>
      <xdr:row>79</xdr:row>
      <xdr:rowOff>64967</xdr:rowOff>
    </xdr:to>
    <xdr:sp macro="" textlink="">
      <xdr:nvSpPr>
        <xdr:cNvPr id="415" name="楕円 414"/>
        <xdr:cNvSpPr/>
      </xdr:nvSpPr>
      <xdr:spPr>
        <a:xfrm>
          <a:off x="104267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131935</xdr:rowOff>
    </xdr:from>
    <xdr:to>
      <xdr:col>50</xdr:col>
      <xdr:colOff>165100</xdr:colOff>
      <xdr:row>79</xdr:row>
      <xdr:rowOff>62085</xdr:rowOff>
    </xdr:to>
    <xdr:sp macro="" textlink="">
      <xdr:nvSpPr>
        <xdr:cNvPr id="417" name="楕円 416"/>
        <xdr:cNvSpPr/>
      </xdr:nvSpPr>
      <xdr:spPr>
        <a:xfrm>
          <a:off x="9588500" y="135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53212</xdr:rowOff>
    </xdr:from>
    <xdr:ext cx="534377" cy="259045"/>
    <xdr:sp macro="" textlink="">
      <xdr:nvSpPr>
        <xdr:cNvPr id="418" name="テキスト ボックス 417"/>
        <xdr:cNvSpPr txBox="1"/>
      </xdr:nvSpPr>
      <xdr:spPr>
        <a:xfrm>
          <a:off x="9372111" y="135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125676</xdr:rowOff>
    </xdr:from>
    <xdr:to>
      <xdr:col>46</xdr:col>
      <xdr:colOff>38100</xdr:colOff>
      <xdr:row>79</xdr:row>
      <xdr:rowOff>55826</xdr:rowOff>
    </xdr:to>
    <xdr:sp macro="" textlink="">
      <xdr:nvSpPr>
        <xdr:cNvPr id="419" name="楕円 418"/>
        <xdr:cNvSpPr/>
      </xdr:nvSpPr>
      <xdr:spPr>
        <a:xfrm>
          <a:off x="8699500" y="134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46953</xdr:rowOff>
    </xdr:from>
    <xdr:ext cx="534377" cy="259045"/>
    <xdr:sp macro="" textlink="">
      <xdr:nvSpPr>
        <xdr:cNvPr id="420" name="テキスト ボックス 419"/>
        <xdr:cNvSpPr txBox="1"/>
      </xdr:nvSpPr>
      <xdr:spPr>
        <a:xfrm>
          <a:off x="8483111" y="135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137418</xdr:rowOff>
    </xdr:from>
    <xdr:to>
      <xdr:col>41</xdr:col>
      <xdr:colOff>101600</xdr:colOff>
      <xdr:row>79</xdr:row>
      <xdr:rowOff>67568</xdr:rowOff>
    </xdr:to>
    <xdr:sp macro="" textlink="">
      <xdr:nvSpPr>
        <xdr:cNvPr id="421" name="楕円 420"/>
        <xdr:cNvSpPr/>
      </xdr:nvSpPr>
      <xdr:spPr>
        <a:xfrm>
          <a:off x="7810500" y="135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58695</xdr:rowOff>
    </xdr:from>
    <xdr:ext cx="534377" cy="259045"/>
    <xdr:sp macro="" textlink="">
      <xdr:nvSpPr>
        <xdr:cNvPr id="422" name="テキスト ボックス 421"/>
        <xdr:cNvSpPr txBox="1"/>
      </xdr:nvSpPr>
      <xdr:spPr>
        <a:xfrm>
          <a:off x="7594111" y="136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133471</xdr:rowOff>
    </xdr:from>
    <xdr:to>
      <xdr:col>36</xdr:col>
      <xdr:colOff>165100</xdr:colOff>
      <xdr:row>79</xdr:row>
      <xdr:rowOff>63621</xdr:rowOff>
    </xdr:to>
    <xdr:sp macro="" textlink="">
      <xdr:nvSpPr>
        <xdr:cNvPr id="423" name="楕円 422"/>
        <xdr:cNvSpPr/>
      </xdr:nvSpPr>
      <xdr:spPr>
        <a:xfrm>
          <a:off x="6921500" y="13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54748</xdr:rowOff>
    </xdr:from>
    <xdr:ext cx="534377" cy="259045"/>
    <xdr:sp macro="" textlink="">
      <xdr:nvSpPr>
        <xdr:cNvPr id="424" name="テキスト ボックス 423"/>
        <xdr:cNvSpPr txBox="1"/>
      </xdr:nvSpPr>
      <xdr:spPr>
        <a:xfrm>
          <a:off x="6705111" y="13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30383</xdr:rowOff>
    </xdr:from>
    <xdr:to>
      <xdr:col>55</xdr:col>
      <xdr:colOff>0</xdr:colOff>
      <xdr:row>98</xdr:row>
      <xdr:rowOff>58934</xdr:rowOff>
    </xdr:to>
    <xdr:cxnSp macro="">
      <xdr:nvCxnSpPr>
        <xdr:cNvPr id="451" name="直線コネクタ 450"/>
        <xdr:cNvCxnSpPr/>
      </xdr:nvCxnSpPr>
      <xdr:spPr>
        <a:xfrm flipV="1">
          <a:off x="9639300" y="16832483"/>
          <a:ext cx="8382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30345</xdr:rowOff>
    </xdr:from>
    <xdr:to>
      <xdr:col>50</xdr:col>
      <xdr:colOff>114300</xdr:colOff>
      <xdr:row>98</xdr:row>
      <xdr:rowOff>58934</xdr:rowOff>
    </xdr:to>
    <xdr:cxnSp macro="">
      <xdr:nvCxnSpPr>
        <xdr:cNvPr id="454" name="直線コネクタ 453"/>
        <xdr:cNvCxnSpPr/>
      </xdr:nvCxnSpPr>
      <xdr:spPr>
        <a:xfrm>
          <a:off x="8750300" y="16832445"/>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30345</xdr:rowOff>
    </xdr:from>
    <xdr:to>
      <xdr:col>45</xdr:col>
      <xdr:colOff>177800</xdr:colOff>
      <xdr:row>98</xdr:row>
      <xdr:rowOff>58229</xdr:rowOff>
    </xdr:to>
    <xdr:cxnSp macro="">
      <xdr:nvCxnSpPr>
        <xdr:cNvPr id="457" name="直線コネクタ 456"/>
        <xdr:cNvCxnSpPr/>
      </xdr:nvCxnSpPr>
      <xdr:spPr>
        <a:xfrm flipV="1">
          <a:off x="7861300" y="16832445"/>
          <a:ext cx="889000" cy="2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58102</xdr:rowOff>
    </xdr:from>
    <xdr:to>
      <xdr:col>41</xdr:col>
      <xdr:colOff>50800</xdr:colOff>
      <xdr:row>98</xdr:row>
      <xdr:rowOff>58229</xdr:rowOff>
    </xdr:to>
    <xdr:cxnSp macro="">
      <xdr:nvCxnSpPr>
        <xdr:cNvPr id="460" name="直線コネクタ 459"/>
        <xdr:cNvCxnSpPr/>
      </xdr:nvCxnSpPr>
      <xdr:spPr>
        <a:xfrm>
          <a:off x="6972300" y="1686020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151033</xdr:rowOff>
    </xdr:from>
    <xdr:to>
      <xdr:col>55</xdr:col>
      <xdr:colOff>50800</xdr:colOff>
      <xdr:row>98</xdr:row>
      <xdr:rowOff>81183</xdr:rowOff>
    </xdr:to>
    <xdr:sp macro="" textlink="">
      <xdr:nvSpPr>
        <xdr:cNvPr id="470" name="楕円 469"/>
        <xdr:cNvSpPr/>
      </xdr:nvSpPr>
      <xdr:spPr>
        <a:xfrm>
          <a:off x="10426700" y="167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8134</xdr:rowOff>
    </xdr:from>
    <xdr:to>
      <xdr:col>50</xdr:col>
      <xdr:colOff>165100</xdr:colOff>
      <xdr:row>98</xdr:row>
      <xdr:rowOff>109734</xdr:rowOff>
    </xdr:to>
    <xdr:sp macro="" textlink="">
      <xdr:nvSpPr>
        <xdr:cNvPr id="472" name="楕円 471"/>
        <xdr:cNvSpPr/>
      </xdr:nvSpPr>
      <xdr:spPr>
        <a:xfrm>
          <a:off x="9588500" y="168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100861</xdr:rowOff>
    </xdr:from>
    <xdr:ext cx="534377" cy="259045"/>
    <xdr:sp macro="" textlink="">
      <xdr:nvSpPr>
        <xdr:cNvPr id="473" name="テキスト ボックス 472"/>
        <xdr:cNvSpPr txBox="1"/>
      </xdr:nvSpPr>
      <xdr:spPr>
        <a:xfrm>
          <a:off x="9372111" y="169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150995</xdr:rowOff>
    </xdr:from>
    <xdr:to>
      <xdr:col>46</xdr:col>
      <xdr:colOff>38100</xdr:colOff>
      <xdr:row>98</xdr:row>
      <xdr:rowOff>81145</xdr:rowOff>
    </xdr:to>
    <xdr:sp macro="" textlink="">
      <xdr:nvSpPr>
        <xdr:cNvPr id="474" name="楕円 473"/>
        <xdr:cNvSpPr/>
      </xdr:nvSpPr>
      <xdr:spPr>
        <a:xfrm>
          <a:off x="8699500" y="167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72272</xdr:rowOff>
    </xdr:from>
    <xdr:ext cx="599010" cy="259045"/>
    <xdr:sp macro="" textlink="">
      <xdr:nvSpPr>
        <xdr:cNvPr id="475" name="テキスト ボックス 474"/>
        <xdr:cNvSpPr txBox="1"/>
      </xdr:nvSpPr>
      <xdr:spPr>
        <a:xfrm>
          <a:off x="8450795" y="1687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7429</xdr:rowOff>
    </xdr:from>
    <xdr:to>
      <xdr:col>41</xdr:col>
      <xdr:colOff>101600</xdr:colOff>
      <xdr:row>98</xdr:row>
      <xdr:rowOff>109029</xdr:rowOff>
    </xdr:to>
    <xdr:sp macro="" textlink="">
      <xdr:nvSpPr>
        <xdr:cNvPr id="476" name="楕円 475"/>
        <xdr:cNvSpPr/>
      </xdr:nvSpPr>
      <xdr:spPr>
        <a:xfrm>
          <a:off x="7810500" y="16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100156</xdr:rowOff>
    </xdr:from>
    <xdr:ext cx="534377" cy="259045"/>
    <xdr:sp macro="" textlink="">
      <xdr:nvSpPr>
        <xdr:cNvPr id="477" name="テキスト ボックス 476"/>
        <xdr:cNvSpPr txBox="1"/>
      </xdr:nvSpPr>
      <xdr:spPr>
        <a:xfrm>
          <a:off x="7594111" y="1690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7302</xdr:rowOff>
    </xdr:from>
    <xdr:to>
      <xdr:col>36</xdr:col>
      <xdr:colOff>165100</xdr:colOff>
      <xdr:row>98</xdr:row>
      <xdr:rowOff>108902</xdr:rowOff>
    </xdr:to>
    <xdr:sp macro="" textlink="">
      <xdr:nvSpPr>
        <xdr:cNvPr id="478" name="楕円 477"/>
        <xdr:cNvSpPr/>
      </xdr:nvSpPr>
      <xdr:spPr>
        <a:xfrm>
          <a:off x="6921500" y="168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100029</xdr:rowOff>
    </xdr:from>
    <xdr:ext cx="534377" cy="259045"/>
    <xdr:sp macro="" textlink="">
      <xdr:nvSpPr>
        <xdr:cNvPr id="479" name="テキスト ボックス 478"/>
        <xdr:cNvSpPr txBox="1"/>
      </xdr:nvSpPr>
      <xdr:spPr>
        <a:xfrm>
          <a:off x="6705111" y="1690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74717</xdr:rowOff>
    </xdr:from>
    <xdr:to>
      <xdr:col>85</xdr:col>
      <xdr:colOff>127000</xdr:colOff>
      <xdr:row>36</xdr:row>
      <xdr:rowOff>92250</xdr:rowOff>
    </xdr:to>
    <xdr:cxnSp macro="">
      <xdr:nvCxnSpPr>
        <xdr:cNvPr id="508" name="直線コネクタ 507"/>
        <xdr:cNvCxnSpPr/>
      </xdr:nvCxnSpPr>
      <xdr:spPr>
        <a:xfrm>
          <a:off x="15481300" y="5904017"/>
          <a:ext cx="838200" cy="36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74717</xdr:rowOff>
    </xdr:from>
    <xdr:to>
      <xdr:col>81</xdr:col>
      <xdr:colOff>50800</xdr:colOff>
      <xdr:row>37</xdr:row>
      <xdr:rowOff>39291</xdr:rowOff>
    </xdr:to>
    <xdr:cxnSp macro="">
      <xdr:nvCxnSpPr>
        <xdr:cNvPr id="511" name="直線コネクタ 510"/>
        <xdr:cNvCxnSpPr/>
      </xdr:nvCxnSpPr>
      <xdr:spPr>
        <a:xfrm flipV="1">
          <a:off x="14592300" y="5904017"/>
          <a:ext cx="889000" cy="4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39291</xdr:rowOff>
    </xdr:from>
    <xdr:to>
      <xdr:col>76</xdr:col>
      <xdr:colOff>114300</xdr:colOff>
      <xdr:row>37</xdr:row>
      <xdr:rowOff>50866</xdr:rowOff>
    </xdr:to>
    <xdr:cxnSp macro="">
      <xdr:nvCxnSpPr>
        <xdr:cNvPr id="514" name="直線コネクタ 513"/>
        <xdr:cNvCxnSpPr/>
      </xdr:nvCxnSpPr>
      <xdr:spPr>
        <a:xfrm flipV="1">
          <a:off x="13703300" y="6382941"/>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37394</xdr:rowOff>
    </xdr:from>
    <xdr:to>
      <xdr:col>71</xdr:col>
      <xdr:colOff>177800</xdr:colOff>
      <xdr:row>37</xdr:row>
      <xdr:rowOff>50866</xdr:rowOff>
    </xdr:to>
    <xdr:cxnSp macro="">
      <xdr:nvCxnSpPr>
        <xdr:cNvPr id="517" name="直線コネクタ 516"/>
        <xdr:cNvCxnSpPr/>
      </xdr:nvCxnSpPr>
      <xdr:spPr>
        <a:xfrm>
          <a:off x="12814300" y="6381044"/>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41450</xdr:rowOff>
    </xdr:from>
    <xdr:to>
      <xdr:col>85</xdr:col>
      <xdr:colOff>177800</xdr:colOff>
      <xdr:row>36</xdr:row>
      <xdr:rowOff>143050</xdr:rowOff>
    </xdr:to>
    <xdr:sp macro="" textlink="">
      <xdr:nvSpPr>
        <xdr:cNvPr id="527" name="楕円 526"/>
        <xdr:cNvSpPr/>
      </xdr:nvSpPr>
      <xdr:spPr>
        <a:xfrm>
          <a:off x="16268700" y="6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64327</xdr:rowOff>
    </xdr:from>
    <xdr:ext cx="534377" cy="259045"/>
    <xdr:sp macro="" textlink="">
      <xdr:nvSpPr>
        <xdr:cNvPr id="528" name="消防費該当値テキスト"/>
        <xdr:cNvSpPr txBox="1"/>
      </xdr:nvSpPr>
      <xdr:spPr>
        <a:xfrm>
          <a:off x="16370300" y="60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23917</xdr:rowOff>
    </xdr:from>
    <xdr:to>
      <xdr:col>81</xdr:col>
      <xdr:colOff>101600</xdr:colOff>
      <xdr:row>34</xdr:row>
      <xdr:rowOff>125517</xdr:rowOff>
    </xdr:to>
    <xdr:sp macro="" textlink="">
      <xdr:nvSpPr>
        <xdr:cNvPr id="529" name="楕円 528"/>
        <xdr:cNvSpPr/>
      </xdr:nvSpPr>
      <xdr:spPr>
        <a:xfrm>
          <a:off x="15430500" y="58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142044</xdr:rowOff>
    </xdr:from>
    <xdr:ext cx="599010" cy="259045"/>
    <xdr:sp macro="" textlink="">
      <xdr:nvSpPr>
        <xdr:cNvPr id="530" name="テキスト ボックス 529"/>
        <xdr:cNvSpPr txBox="1"/>
      </xdr:nvSpPr>
      <xdr:spPr>
        <a:xfrm>
          <a:off x="15181795" y="562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159941</xdr:rowOff>
    </xdr:from>
    <xdr:to>
      <xdr:col>76</xdr:col>
      <xdr:colOff>165100</xdr:colOff>
      <xdr:row>37</xdr:row>
      <xdr:rowOff>90091</xdr:rowOff>
    </xdr:to>
    <xdr:sp macro="" textlink="">
      <xdr:nvSpPr>
        <xdr:cNvPr id="531" name="楕円 530"/>
        <xdr:cNvSpPr/>
      </xdr:nvSpPr>
      <xdr:spPr>
        <a:xfrm>
          <a:off x="14541500" y="63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81218</xdr:rowOff>
    </xdr:from>
    <xdr:ext cx="534377" cy="259045"/>
    <xdr:sp macro="" textlink="">
      <xdr:nvSpPr>
        <xdr:cNvPr id="532" name="テキスト ボックス 531"/>
        <xdr:cNvSpPr txBox="1"/>
      </xdr:nvSpPr>
      <xdr:spPr>
        <a:xfrm>
          <a:off x="14325111" y="64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xdr:rowOff>
    </xdr:from>
    <xdr:to>
      <xdr:col>72</xdr:col>
      <xdr:colOff>38100</xdr:colOff>
      <xdr:row>37</xdr:row>
      <xdr:rowOff>101666</xdr:rowOff>
    </xdr:to>
    <xdr:sp macro="" textlink="">
      <xdr:nvSpPr>
        <xdr:cNvPr id="533" name="楕円 532"/>
        <xdr:cNvSpPr/>
      </xdr:nvSpPr>
      <xdr:spPr>
        <a:xfrm>
          <a:off x="13652500" y="6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92793</xdr:rowOff>
    </xdr:from>
    <xdr:ext cx="534377" cy="259045"/>
    <xdr:sp macro="" textlink="">
      <xdr:nvSpPr>
        <xdr:cNvPr id="534" name="テキスト ボックス 533"/>
        <xdr:cNvSpPr txBox="1"/>
      </xdr:nvSpPr>
      <xdr:spPr>
        <a:xfrm>
          <a:off x="13436111" y="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158044</xdr:rowOff>
    </xdr:from>
    <xdr:to>
      <xdr:col>67</xdr:col>
      <xdr:colOff>101600</xdr:colOff>
      <xdr:row>37</xdr:row>
      <xdr:rowOff>88194</xdr:rowOff>
    </xdr:to>
    <xdr:sp macro="" textlink="">
      <xdr:nvSpPr>
        <xdr:cNvPr id="535" name="楕円 534"/>
        <xdr:cNvSpPr/>
      </xdr:nvSpPr>
      <xdr:spPr>
        <a:xfrm>
          <a:off x="12763500" y="63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79321</xdr:rowOff>
    </xdr:from>
    <xdr:ext cx="534377" cy="259045"/>
    <xdr:sp macro="" textlink="">
      <xdr:nvSpPr>
        <xdr:cNvPr id="536" name="テキスト ボックス 535"/>
        <xdr:cNvSpPr txBox="1"/>
      </xdr:nvSpPr>
      <xdr:spPr>
        <a:xfrm>
          <a:off x="12547111" y="6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41491</xdr:rowOff>
    </xdr:from>
    <xdr:to>
      <xdr:col>85</xdr:col>
      <xdr:colOff>127000</xdr:colOff>
      <xdr:row>58</xdr:row>
      <xdr:rowOff>65426</xdr:rowOff>
    </xdr:to>
    <xdr:cxnSp macro="">
      <xdr:nvCxnSpPr>
        <xdr:cNvPr id="565" name="直線コネクタ 564"/>
        <xdr:cNvCxnSpPr/>
      </xdr:nvCxnSpPr>
      <xdr:spPr>
        <a:xfrm>
          <a:off x="15481300" y="9985591"/>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41491</xdr:rowOff>
    </xdr:from>
    <xdr:to>
      <xdr:col>81</xdr:col>
      <xdr:colOff>50800</xdr:colOff>
      <xdr:row>58</xdr:row>
      <xdr:rowOff>62529</xdr:rowOff>
    </xdr:to>
    <xdr:cxnSp macro="">
      <xdr:nvCxnSpPr>
        <xdr:cNvPr id="568" name="直線コネクタ 567"/>
        <xdr:cNvCxnSpPr/>
      </xdr:nvCxnSpPr>
      <xdr:spPr>
        <a:xfrm flipV="1">
          <a:off x="14592300" y="9985591"/>
          <a:ext cx="88900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62529</xdr:rowOff>
    </xdr:from>
    <xdr:to>
      <xdr:col>76</xdr:col>
      <xdr:colOff>114300</xdr:colOff>
      <xdr:row>58</xdr:row>
      <xdr:rowOff>69507</xdr:rowOff>
    </xdr:to>
    <xdr:cxnSp macro="">
      <xdr:nvCxnSpPr>
        <xdr:cNvPr id="571" name="直線コネクタ 570"/>
        <xdr:cNvCxnSpPr/>
      </xdr:nvCxnSpPr>
      <xdr:spPr>
        <a:xfrm flipV="1">
          <a:off x="13703300" y="10006629"/>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154504</xdr:rowOff>
    </xdr:from>
    <xdr:to>
      <xdr:col>71</xdr:col>
      <xdr:colOff>177800</xdr:colOff>
      <xdr:row>58</xdr:row>
      <xdr:rowOff>69507</xdr:rowOff>
    </xdr:to>
    <xdr:cxnSp macro="">
      <xdr:nvCxnSpPr>
        <xdr:cNvPr id="574" name="直線コネクタ 573"/>
        <xdr:cNvCxnSpPr/>
      </xdr:nvCxnSpPr>
      <xdr:spPr>
        <a:xfrm>
          <a:off x="12814300" y="9927154"/>
          <a:ext cx="889000" cy="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14626</xdr:rowOff>
    </xdr:from>
    <xdr:to>
      <xdr:col>85</xdr:col>
      <xdr:colOff>177800</xdr:colOff>
      <xdr:row>58</xdr:row>
      <xdr:rowOff>116226</xdr:rowOff>
    </xdr:to>
    <xdr:sp macro="" textlink="">
      <xdr:nvSpPr>
        <xdr:cNvPr id="584" name="楕円 583"/>
        <xdr:cNvSpPr/>
      </xdr:nvSpPr>
      <xdr:spPr>
        <a:xfrm>
          <a:off x="16268700" y="99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101003</xdr:rowOff>
    </xdr:from>
    <xdr:ext cx="534377" cy="259045"/>
    <xdr:sp macro="" textlink="">
      <xdr:nvSpPr>
        <xdr:cNvPr id="585" name="教育費該当値テキスト"/>
        <xdr:cNvSpPr txBox="1"/>
      </xdr:nvSpPr>
      <xdr:spPr>
        <a:xfrm>
          <a:off x="16370300" y="98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162141</xdr:rowOff>
    </xdr:from>
    <xdr:to>
      <xdr:col>81</xdr:col>
      <xdr:colOff>101600</xdr:colOff>
      <xdr:row>58</xdr:row>
      <xdr:rowOff>92291</xdr:rowOff>
    </xdr:to>
    <xdr:sp macro="" textlink="">
      <xdr:nvSpPr>
        <xdr:cNvPr id="586" name="楕円 585"/>
        <xdr:cNvSpPr/>
      </xdr:nvSpPr>
      <xdr:spPr>
        <a:xfrm>
          <a:off x="15430500" y="99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83418</xdr:rowOff>
    </xdr:from>
    <xdr:ext cx="534377" cy="259045"/>
    <xdr:sp macro="" textlink="">
      <xdr:nvSpPr>
        <xdr:cNvPr id="587" name="テキスト ボックス 586"/>
        <xdr:cNvSpPr txBox="1"/>
      </xdr:nvSpPr>
      <xdr:spPr>
        <a:xfrm>
          <a:off x="15214111" y="100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11729</xdr:rowOff>
    </xdr:from>
    <xdr:to>
      <xdr:col>76</xdr:col>
      <xdr:colOff>165100</xdr:colOff>
      <xdr:row>58</xdr:row>
      <xdr:rowOff>113329</xdr:rowOff>
    </xdr:to>
    <xdr:sp macro="" textlink="">
      <xdr:nvSpPr>
        <xdr:cNvPr id="588" name="楕円 587"/>
        <xdr:cNvSpPr/>
      </xdr:nvSpPr>
      <xdr:spPr>
        <a:xfrm>
          <a:off x="14541500" y="99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104456</xdr:rowOff>
    </xdr:from>
    <xdr:ext cx="534377" cy="259045"/>
    <xdr:sp macro="" textlink="">
      <xdr:nvSpPr>
        <xdr:cNvPr id="589" name="テキスト ボックス 588"/>
        <xdr:cNvSpPr txBox="1"/>
      </xdr:nvSpPr>
      <xdr:spPr>
        <a:xfrm>
          <a:off x="14325111" y="100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18707</xdr:rowOff>
    </xdr:from>
    <xdr:to>
      <xdr:col>72</xdr:col>
      <xdr:colOff>38100</xdr:colOff>
      <xdr:row>58</xdr:row>
      <xdr:rowOff>120307</xdr:rowOff>
    </xdr:to>
    <xdr:sp macro="" textlink="">
      <xdr:nvSpPr>
        <xdr:cNvPr id="590" name="楕円 589"/>
        <xdr:cNvSpPr/>
      </xdr:nvSpPr>
      <xdr:spPr>
        <a:xfrm>
          <a:off x="13652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111434</xdr:rowOff>
    </xdr:from>
    <xdr:ext cx="534377" cy="259045"/>
    <xdr:sp macro="" textlink="">
      <xdr:nvSpPr>
        <xdr:cNvPr id="591" name="テキスト ボックス 590"/>
        <xdr:cNvSpPr txBox="1"/>
      </xdr:nvSpPr>
      <xdr:spPr>
        <a:xfrm>
          <a:off x="13436111" y="100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103704</xdr:rowOff>
    </xdr:from>
    <xdr:to>
      <xdr:col>67</xdr:col>
      <xdr:colOff>101600</xdr:colOff>
      <xdr:row>58</xdr:row>
      <xdr:rowOff>33854</xdr:rowOff>
    </xdr:to>
    <xdr:sp macro="" textlink="">
      <xdr:nvSpPr>
        <xdr:cNvPr id="592" name="楕円 591"/>
        <xdr:cNvSpPr/>
      </xdr:nvSpPr>
      <xdr:spPr>
        <a:xfrm>
          <a:off x="12763500" y="9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24981</xdr:rowOff>
    </xdr:from>
    <xdr:ext cx="599010" cy="259045"/>
    <xdr:sp macro="" textlink="">
      <xdr:nvSpPr>
        <xdr:cNvPr id="593" name="テキスト ボックス 592"/>
        <xdr:cNvSpPr txBox="1"/>
      </xdr:nvSpPr>
      <xdr:spPr>
        <a:xfrm>
          <a:off x="12514795" y="996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170653</xdr:rowOff>
    </xdr:from>
    <xdr:to>
      <xdr:col>85</xdr:col>
      <xdr:colOff>127000</xdr:colOff>
      <xdr:row>98</xdr:row>
      <xdr:rowOff>2592</xdr:rowOff>
    </xdr:to>
    <xdr:cxnSp macro="">
      <xdr:nvCxnSpPr>
        <xdr:cNvPr id="679" name="直線コネクタ 678"/>
        <xdr:cNvCxnSpPr/>
      </xdr:nvCxnSpPr>
      <xdr:spPr>
        <a:xfrm>
          <a:off x="15481300" y="16801303"/>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124952</xdr:rowOff>
    </xdr:from>
    <xdr:to>
      <xdr:col>81</xdr:col>
      <xdr:colOff>50800</xdr:colOff>
      <xdr:row>97</xdr:row>
      <xdr:rowOff>170653</xdr:rowOff>
    </xdr:to>
    <xdr:cxnSp macro="">
      <xdr:nvCxnSpPr>
        <xdr:cNvPr id="682" name="直線コネクタ 681"/>
        <xdr:cNvCxnSpPr/>
      </xdr:nvCxnSpPr>
      <xdr:spPr>
        <a:xfrm>
          <a:off x="14592300" y="16755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118577</xdr:rowOff>
    </xdr:from>
    <xdr:to>
      <xdr:col>76</xdr:col>
      <xdr:colOff>114300</xdr:colOff>
      <xdr:row>97</xdr:row>
      <xdr:rowOff>124952</xdr:rowOff>
    </xdr:to>
    <xdr:cxnSp macro="">
      <xdr:nvCxnSpPr>
        <xdr:cNvPr id="685" name="直線コネクタ 684"/>
        <xdr:cNvCxnSpPr/>
      </xdr:nvCxnSpPr>
      <xdr:spPr>
        <a:xfrm>
          <a:off x="13703300" y="1674922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118577</xdr:rowOff>
    </xdr:from>
    <xdr:to>
      <xdr:col>71</xdr:col>
      <xdr:colOff>177800</xdr:colOff>
      <xdr:row>97</xdr:row>
      <xdr:rowOff>120207</xdr:rowOff>
    </xdr:to>
    <xdr:cxnSp macro="">
      <xdr:nvCxnSpPr>
        <xdr:cNvPr id="688" name="直線コネクタ 687"/>
        <xdr:cNvCxnSpPr/>
      </xdr:nvCxnSpPr>
      <xdr:spPr>
        <a:xfrm flipV="1">
          <a:off x="12814300" y="1674922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123242</xdr:rowOff>
    </xdr:from>
    <xdr:to>
      <xdr:col>85</xdr:col>
      <xdr:colOff>177800</xdr:colOff>
      <xdr:row>98</xdr:row>
      <xdr:rowOff>53392</xdr:rowOff>
    </xdr:to>
    <xdr:sp macro="" textlink="">
      <xdr:nvSpPr>
        <xdr:cNvPr id="698" name="楕円 697"/>
        <xdr:cNvSpPr/>
      </xdr:nvSpPr>
      <xdr:spPr>
        <a:xfrm>
          <a:off x="16268700" y="167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101669</xdr:rowOff>
    </xdr:from>
    <xdr:ext cx="599010" cy="259045"/>
    <xdr:sp macro="" textlink="">
      <xdr:nvSpPr>
        <xdr:cNvPr id="699" name="公債費該当値テキスト"/>
        <xdr:cNvSpPr txBox="1"/>
      </xdr:nvSpPr>
      <xdr:spPr>
        <a:xfrm>
          <a:off x="16370300" y="167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119853</xdr:rowOff>
    </xdr:from>
    <xdr:to>
      <xdr:col>81</xdr:col>
      <xdr:colOff>101600</xdr:colOff>
      <xdr:row>98</xdr:row>
      <xdr:rowOff>50003</xdr:rowOff>
    </xdr:to>
    <xdr:sp macro="" textlink="">
      <xdr:nvSpPr>
        <xdr:cNvPr id="700" name="楕円 699"/>
        <xdr:cNvSpPr/>
      </xdr:nvSpPr>
      <xdr:spPr>
        <a:xfrm>
          <a:off x="15430500" y="16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41130</xdr:rowOff>
    </xdr:from>
    <xdr:ext cx="599010" cy="259045"/>
    <xdr:sp macro="" textlink="">
      <xdr:nvSpPr>
        <xdr:cNvPr id="701" name="テキスト ボックス 700"/>
        <xdr:cNvSpPr txBox="1"/>
      </xdr:nvSpPr>
      <xdr:spPr>
        <a:xfrm>
          <a:off x="15181795" y="168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74152</xdr:rowOff>
    </xdr:from>
    <xdr:to>
      <xdr:col>76</xdr:col>
      <xdr:colOff>165100</xdr:colOff>
      <xdr:row>98</xdr:row>
      <xdr:rowOff>4302</xdr:rowOff>
    </xdr:to>
    <xdr:sp macro="" textlink="">
      <xdr:nvSpPr>
        <xdr:cNvPr id="702" name="楕円 701"/>
        <xdr:cNvSpPr/>
      </xdr:nvSpPr>
      <xdr:spPr>
        <a:xfrm>
          <a:off x="14541500" y="1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166879</xdr:rowOff>
    </xdr:from>
    <xdr:ext cx="599010" cy="259045"/>
    <xdr:sp macro="" textlink="">
      <xdr:nvSpPr>
        <xdr:cNvPr id="703" name="テキスト ボックス 702"/>
        <xdr:cNvSpPr txBox="1"/>
      </xdr:nvSpPr>
      <xdr:spPr>
        <a:xfrm>
          <a:off x="14292795" y="167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67777</xdr:rowOff>
    </xdr:from>
    <xdr:to>
      <xdr:col>72</xdr:col>
      <xdr:colOff>38100</xdr:colOff>
      <xdr:row>97</xdr:row>
      <xdr:rowOff>169377</xdr:rowOff>
    </xdr:to>
    <xdr:sp macro="" textlink="">
      <xdr:nvSpPr>
        <xdr:cNvPr id="704" name="楕円 703"/>
        <xdr:cNvSpPr/>
      </xdr:nvSpPr>
      <xdr:spPr>
        <a:xfrm>
          <a:off x="13652500" y="16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160504</xdr:rowOff>
    </xdr:from>
    <xdr:ext cx="599010" cy="259045"/>
    <xdr:sp macro="" textlink="">
      <xdr:nvSpPr>
        <xdr:cNvPr id="705" name="テキスト ボックス 704"/>
        <xdr:cNvSpPr txBox="1"/>
      </xdr:nvSpPr>
      <xdr:spPr>
        <a:xfrm>
          <a:off x="13403795" y="167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69407</xdr:rowOff>
    </xdr:from>
    <xdr:to>
      <xdr:col>67</xdr:col>
      <xdr:colOff>101600</xdr:colOff>
      <xdr:row>97</xdr:row>
      <xdr:rowOff>171007</xdr:rowOff>
    </xdr:to>
    <xdr:sp macro="" textlink="">
      <xdr:nvSpPr>
        <xdr:cNvPr id="706" name="楕円 705"/>
        <xdr:cNvSpPr/>
      </xdr:nvSpPr>
      <xdr:spPr>
        <a:xfrm>
          <a:off x="12763500" y="167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162134</xdr:rowOff>
    </xdr:from>
    <xdr:ext cx="599010" cy="259045"/>
    <xdr:sp macro="" textlink="">
      <xdr:nvSpPr>
        <xdr:cNvPr id="707" name="テキスト ボックス 706"/>
        <xdr:cNvSpPr txBox="1"/>
      </xdr:nvSpPr>
      <xdr:spPr>
        <a:xfrm>
          <a:off x="12514795" y="167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人口規模が少ないため、普通建設事業費等の有無により、増減が大きくなる。農林水産業費については、樺戸地区国営土地改良事業などが増加要因となっている。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と比較して、地方交付税の増や各項目での経費節減をしたことにより、最終的に財政調整基金等は取り崩しをしなくてよくなった。今後においても、一層の経費節減に努め、併せて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本町の全会計が黒字のため赤字比率は出ていない。今後においても、更なる人口減少が進み町税の減、地方交付税の減額により一般財源の確保が一層厳しくなることが予想されるため、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元利償還金等については、現在のところ年々減少傾向である。このことにより、実質公債費比率についても年々下降している。今後においても、償還を見据えた計画的な借入を推進する。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特定目的基金については、寄附及び利息により微増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・各基金の目的に沿った積立、運用を行う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・地域福祉基金～地域福祉の推進を図るために民間団体が行う事業を支援する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・青少年健全育成基金～青少年健全育成の事業資金に充てる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・ふるさと納税基金～（１）子どもに関する事業、（２）移住定住、（３）観光振興、（４）農業振興、（５）公共交通などに充てる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・ふるさと納税については新設し、積み立てたため、増額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・それ以外については、寄附、利子等により増減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・各基金の目的に添い、使用する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予期しない収入減少や不時の支出増加等に備え、財源に余裕がある年度に積立を行い、財源不足に対応する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公債費は、財政状況に関係なく支出をすることになるため、収入減少に備え、財政に余裕がある年度に積立を行い、財源不足に対応する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3662707</v>
      </c>
      <c r="BO4" s="372"/>
      <c r="BP4" s="372"/>
      <c r="BQ4" s="372"/>
      <c r="BR4" s="372"/>
      <c r="BS4" s="372"/>
      <c r="BT4" s="372"/>
      <c r="BU4" s="373"/>
      <c r="BV4" s="371">
        <v>3606239</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2.2000000000000002</v>
      </c>
      <c r="CU4" s="378"/>
      <c r="CV4" s="378"/>
      <c r="CW4" s="378"/>
      <c r="CX4" s="378"/>
      <c r="CY4" s="378"/>
      <c r="CZ4" s="378"/>
      <c r="DA4" s="379"/>
      <c r="DB4" s="377">
        <v>2.9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3610624</v>
      </c>
      <c r="BO5" s="409"/>
      <c r="BP5" s="409"/>
      <c r="BQ5" s="409"/>
      <c r="BR5" s="409"/>
      <c r="BS5" s="409"/>
      <c r="BT5" s="409"/>
      <c r="BU5" s="410"/>
      <c r="BV5" s="408">
        <v>3537287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81.8</v>
      </c>
      <c r="CU5" s="406"/>
      <c r="CV5" s="406"/>
      <c r="CW5" s="406"/>
      <c r="CX5" s="406"/>
      <c r="CY5" s="406"/>
      <c r="CZ5" s="406"/>
      <c r="DA5" s="407"/>
      <c r="DB5" s="405">
        <v>77</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52083</v>
      </c>
      <c r="BO6" s="409"/>
      <c r="BP6" s="409"/>
      <c r="BQ6" s="409"/>
      <c r="BR6" s="409"/>
      <c r="BS6" s="409"/>
      <c r="BT6" s="409"/>
      <c r="BU6" s="410"/>
      <c r="BV6" s="408">
        <v>68952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85</v>
      </c>
      <c r="CU6" s="446"/>
      <c r="CV6" s="446"/>
      <c r="CW6" s="446"/>
      <c r="CX6" s="446"/>
      <c r="CY6" s="446"/>
      <c r="CZ6" s="446"/>
      <c r="DA6" s="447"/>
      <c r="DB6" s="445">
        <v>80</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2380856</v>
      </c>
      <c r="CU7" s="409"/>
      <c r="CV7" s="409"/>
      <c r="CW7" s="409"/>
      <c r="CX7" s="409"/>
      <c r="CY7" s="409"/>
      <c r="CZ7" s="409"/>
      <c r="DA7" s="410"/>
      <c r="DB7" s="408">
        <v>2411832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52083</v>
      </c>
      <c r="BO8" s="409"/>
      <c r="BP8" s="409"/>
      <c r="BQ8" s="409"/>
      <c r="BR8" s="409"/>
      <c r="BS8" s="409"/>
      <c r="BT8" s="409"/>
      <c r="BU8" s="410"/>
      <c r="BV8" s="408">
        <v>68952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0.16</v>
      </c>
      <c r="CU8" s="449"/>
      <c r="CV8" s="449"/>
      <c r="CW8" s="449"/>
      <c r="CX8" s="449"/>
      <c r="CY8" s="449"/>
      <c r="CZ8" s="449"/>
      <c r="DA8" s="450"/>
      <c r="DB8" s="448">
        <v>0.15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4577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-16869</v>
      </c>
      <c r="BO9" s="409"/>
      <c r="BP9" s="409"/>
      <c r="BQ9" s="409"/>
      <c r="BR9" s="409"/>
      <c r="BS9" s="409"/>
      <c r="BT9" s="409"/>
      <c r="BU9" s="410"/>
      <c r="BV9" s="408">
        <v>-20816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11.8</v>
      </c>
      <c r="CU9" s="406"/>
      <c r="CV9" s="406"/>
      <c r="CW9" s="406"/>
      <c r="CX9" s="406"/>
      <c r="CY9" s="406"/>
      <c r="CZ9" s="406"/>
      <c r="DA9" s="407"/>
      <c r="DB9" s="405">
        <v>12.2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4859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224</v>
      </c>
      <c r="BO10" s="409"/>
      <c r="BP10" s="409"/>
      <c r="BQ10" s="409"/>
      <c r="BR10" s="409"/>
      <c r="BS10" s="409"/>
      <c r="BT10" s="409"/>
      <c r="BU10" s="410"/>
      <c r="BV10" s="408">
        <v>231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3298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3293</v>
      </c>
      <c r="S13" s="490"/>
      <c r="T13" s="490"/>
      <c r="U13" s="490"/>
      <c r="V13" s="491"/>
      <c r="W13" s="424" t="s">
        <v>133</v>
      </c>
      <c r="X13" s="425"/>
      <c r="Y13" s="425"/>
      <c r="Z13" s="425"/>
      <c r="AA13" s="425"/>
      <c r="AB13" s="415"/>
      <c r="AC13" s="459">
        <v>540</v>
      </c>
      <c r="AD13" s="460"/>
      <c r="AE13" s="460"/>
      <c r="AF13" s="460"/>
      <c r="AG13" s="499"/>
      <c r="AH13" s="459">
        <v>589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-16645</v>
      </c>
      <c r="BO13" s="409"/>
      <c r="BP13" s="409"/>
      <c r="BQ13" s="409"/>
      <c r="BR13" s="409"/>
      <c r="BS13" s="409"/>
      <c r="BT13" s="409"/>
      <c r="BU13" s="410"/>
      <c r="BV13" s="408">
        <v>-20585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1.6</v>
      </c>
      <c r="CU13" s="406"/>
      <c r="CV13" s="406"/>
      <c r="CW13" s="406"/>
      <c r="CX13" s="406"/>
      <c r="CY13" s="406"/>
      <c r="CZ13" s="406"/>
      <c r="DA13" s="407"/>
      <c r="DB13" s="405">
        <v>3.4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3419</v>
      </c>
      <c r="S14" s="490"/>
      <c r="T14" s="490"/>
      <c r="U14" s="490"/>
      <c r="V14" s="491"/>
      <c r="W14" s="398"/>
      <c r="X14" s="399"/>
      <c r="Y14" s="399"/>
      <c r="Z14" s="399"/>
      <c r="AA14" s="399"/>
      <c r="AB14" s="388"/>
      <c r="AC14" s="492">
        <v>32</v>
      </c>
      <c r="AD14" s="493"/>
      <c r="AE14" s="493"/>
      <c r="AF14" s="493"/>
      <c r="AG14" s="494"/>
      <c r="AH14" s="492">
        <v>31.9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3413</v>
      </c>
      <c r="S15" s="490"/>
      <c r="T15" s="490"/>
      <c r="U15" s="490"/>
      <c r="V15" s="491"/>
      <c r="W15" s="424" t="s">
        <v>141</v>
      </c>
      <c r="X15" s="425"/>
      <c r="Y15" s="425"/>
      <c r="Z15" s="425"/>
      <c r="AA15" s="425"/>
      <c r="AB15" s="415"/>
      <c r="AC15" s="459">
        <v>187</v>
      </c>
      <c r="AD15" s="460"/>
      <c r="AE15" s="460"/>
      <c r="AF15" s="460"/>
      <c r="AG15" s="499"/>
      <c r="AH15" s="459">
        <v>267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359901</v>
      </c>
      <c r="BO15" s="372"/>
      <c r="BP15" s="372"/>
      <c r="BQ15" s="372"/>
      <c r="BR15" s="372"/>
      <c r="BS15" s="372"/>
      <c r="BT15" s="372"/>
      <c r="BU15" s="373"/>
      <c r="BV15" s="371">
        <v>353124</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11.1</v>
      </c>
      <c r="AD16" s="493"/>
      <c r="AE16" s="493"/>
      <c r="AF16" s="493"/>
      <c r="AG16" s="494"/>
      <c r="AH16" s="492">
        <v>14.5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2206301</v>
      </c>
      <c r="BO16" s="409"/>
      <c r="BP16" s="409"/>
      <c r="BQ16" s="409"/>
      <c r="BR16" s="409"/>
      <c r="BS16" s="409"/>
      <c r="BT16" s="409"/>
      <c r="BU16" s="410"/>
      <c r="BV16" s="408">
        <v>2247289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959</v>
      </c>
      <c r="AD17" s="460"/>
      <c r="AE17" s="460"/>
      <c r="AF17" s="460"/>
      <c r="AG17" s="499"/>
      <c r="AH17" s="459">
        <v>991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445363</v>
      </c>
      <c r="BO17" s="409"/>
      <c r="BP17" s="409"/>
      <c r="BQ17" s="409"/>
      <c r="BR17" s="409"/>
      <c r="BS17" s="409"/>
      <c r="BT17" s="409"/>
      <c r="BU17" s="410"/>
      <c r="BV17" s="408">
        <v>429628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150.4</v>
      </c>
      <c r="M18" s="521"/>
      <c r="N18" s="521"/>
      <c r="O18" s="521"/>
      <c r="P18" s="521"/>
      <c r="Q18" s="521"/>
      <c r="R18" s="522"/>
      <c r="S18" s="522"/>
      <c r="T18" s="522"/>
      <c r="U18" s="522"/>
      <c r="V18" s="523"/>
      <c r="W18" s="426"/>
      <c r="X18" s="427"/>
      <c r="Y18" s="427"/>
      <c r="Z18" s="427"/>
      <c r="AA18" s="427"/>
      <c r="AB18" s="418"/>
      <c r="AC18" s="524">
        <v>56.9</v>
      </c>
      <c r="AD18" s="525"/>
      <c r="AE18" s="525"/>
      <c r="AF18" s="525"/>
      <c r="AG18" s="526"/>
      <c r="AH18" s="524">
        <v>53.7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1952378</v>
      </c>
      <c r="BO18" s="409"/>
      <c r="BP18" s="409"/>
      <c r="BQ18" s="409"/>
      <c r="BR18" s="409"/>
      <c r="BS18" s="409"/>
      <c r="BT18" s="409"/>
      <c r="BU18" s="410"/>
      <c r="BV18" s="408">
        <v>1873848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30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2651481</v>
      </c>
      <c r="BO19" s="409"/>
      <c r="BP19" s="409"/>
      <c r="BQ19" s="409"/>
      <c r="BR19" s="409"/>
      <c r="BS19" s="409"/>
      <c r="BT19" s="409"/>
      <c r="BU19" s="410"/>
      <c r="BV19" s="408">
        <v>2776673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1466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3852024</v>
      </c>
      <c r="BO23" s="409"/>
      <c r="BP23" s="409"/>
      <c r="BQ23" s="409"/>
      <c r="BR23" s="409"/>
      <c r="BS23" s="409"/>
      <c r="BT23" s="409"/>
      <c r="BU23" s="410"/>
      <c r="BV23" s="408">
        <v>3784698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6860</v>
      </c>
      <c r="R24" s="460"/>
      <c r="S24" s="460"/>
      <c r="T24" s="460"/>
      <c r="U24" s="460"/>
      <c r="V24" s="499"/>
      <c r="W24" s="558"/>
      <c r="X24" s="546"/>
      <c r="Y24" s="547"/>
      <c r="Z24" s="458" t="s">
        <v>165</v>
      </c>
      <c r="AA24" s="438"/>
      <c r="AB24" s="438"/>
      <c r="AC24" s="438"/>
      <c r="AD24" s="438"/>
      <c r="AE24" s="438"/>
      <c r="AF24" s="438"/>
      <c r="AG24" s="439"/>
      <c r="AH24" s="459">
        <v>63</v>
      </c>
      <c r="AI24" s="460"/>
      <c r="AJ24" s="460"/>
      <c r="AK24" s="460"/>
      <c r="AL24" s="499"/>
      <c r="AM24" s="459">
        <v>188055</v>
      </c>
      <c r="AN24" s="460"/>
      <c r="AO24" s="460"/>
      <c r="AP24" s="460"/>
      <c r="AQ24" s="460"/>
      <c r="AR24" s="499"/>
      <c r="AS24" s="459">
        <v>2985</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3793924</v>
      </c>
      <c r="BO24" s="409"/>
      <c r="BP24" s="409"/>
      <c r="BQ24" s="409"/>
      <c r="BR24" s="409"/>
      <c r="BS24" s="409"/>
      <c r="BT24" s="409"/>
      <c r="BU24" s="410"/>
      <c r="BV24" s="408">
        <v>3711598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6010</v>
      </c>
      <c r="R25" s="460"/>
      <c r="S25" s="460"/>
      <c r="T25" s="460"/>
      <c r="U25" s="460"/>
      <c r="V25" s="499"/>
      <c r="W25" s="558"/>
      <c r="X25" s="546"/>
      <c r="Y25" s="547"/>
      <c r="Z25" s="458" t="s">
        <v>168</v>
      </c>
      <c r="AA25" s="438"/>
      <c r="AB25" s="438"/>
      <c r="AC25" s="438"/>
      <c r="AD25" s="438"/>
      <c r="AE25" s="438"/>
      <c r="AF25" s="438"/>
      <c r="AG25" s="439"/>
      <c r="AH25" s="459" t="s">
        <v>122</v>
      </c>
      <c r="AI25" s="460"/>
      <c r="AJ25" s="460"/>
      <c r="AK25" s="460"/>
      <c r="AL25" s="499"/>
      <c r="AM25" s="459" t="s">
        <v>169</v>
      </c>
      <c r="AN25" s="460"/>
      <c r="AO25" s="460"/>
      <c r="AP25" s="460"/>
      <c r="AQ25" s="460"/>
      <c r="AR25" s="499"/>
      <c r="AS25" s="459" t="s">
        <v>131</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675203</v>
      </c>
      <c r="BO25" s="372"/>
      <c r="BP25" s="372"/>
      <c r="BQ25" s="372"/>
      <c r="BR25" s="372"/>
      <c r="BS25" s="372"/>
      <c r="BT25" s="372"/>
      <c r="BU25" s="373"/>
      <c r="BV25" s="371">
        <v>653295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5690</v>
      </c>
      <c r="R26" s="460"/>
      <c r="S26" s="460"/>
      <c r="T26" s="460"/>
      <c r="U26" s="460"/>
      <c r="V26" s="499"/>
      <c r="W26" s="558"/>
      <c r="X26" s="546"/>
      <c r="Y26" s="547"/>
      <c r="Z26" s="458" t="s">
        <v>172</v>
      </c>
      <c r="AA26" s="568"/>
      <c r="AB26" s="568"/>
      <c r="AC26" s="568"/>
      <c r="AD26" s="568"/>
      <c r="AE26" s="568"/>
      <c r="AF26" s="568"/>
      <c r="AG26" s="569"/>
      <c r="AH26" s="459" t="s">
        <v>122</v>
      </c>
      <c r="AI26" s="460"/>
      <c r="AJ26" s="460"/>
      <c r="AK26" s="460"/>
      <c r="AL26" s="499"/>
      <c r="AM26" s="459" t="s">
        <v>131</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2680</v>
      </c>
      <c r="R27" s="460"/>
      <c r="S27" s="460"/>
      <c r="T27" s="460"/>
      <c r="U27" s="460"/>
      <c r="V27" s="499"/>
      <c r="W27" s="558"/>
      <c r="X27" s="546"/>
      <c r="Y27" s="547"/>
      <c r="Z27" s="458" t="s">
        <v>176</v>
      </c>
      <c r="AA27" s="438"/>
      <c r="AB27" s="438"/>
      <c r="AC27" s="438"/>
      <c r="AD27" s="438"/>
      <c r="AE27" s="438"/>
      <c r="AF27" s="438"/>
      <c r="AG27" s="439"/>
      <c r="AH27" s="459" t="s">
        <v>131</v>
      </c>
      <c r="AI27" s="460"/>
      <c r="AJ27" s="460"/>
      <c r="AK27" s="460"/>
      <c r="AL27" s="499"/>
      <c r="AM27" s="459" t="s">
        <v>169</v>
      </c>
      <c r="AN27" s="460"/>
      <c r="AO27" s="460"/>
      <c r="AP27" s="460"/>
      <c r="AQ27" s="460"/>
      <c r="AR27" s="499"/>
      <c r="AS27" s="459" t="s">
        <v>122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208039</v>
      </c>
      <c r="BO27" s="582"/>
      <c r="BP27" s="582"/>
      <c r="BQ27" s="582"/>
      <c r="BR27" s="582"/>
      <c r="BS27" s="582"/>
      <c r="BT27" s="582"/>
      <c r="BU27" s="583"/>
      <c r="BV27" s="581">
        <v>207875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2140</v>
      </c>
      <c r="R28" s="460"/>
      <c r="S28" s="460"/>
      <c r="T28" s="460"/>
      <c r="U28" s="460"/>
      <c r="V28" s="499"/>
      <c r="W28" s="558"/>
      <c r="X28" s="546"/>
      <c r="Y28" s="547"/>
      <c r="Z28" s="458" t="s">
        <v>179</v>
      </c>
      <c r="AA28" s="438"/>
      <c r="AB28" s="438"/>
      <c r="AC28" s="438"/>
      <c r="AD28" s="438"/>
      <c r="AE28" s="438"/>
      <c r="AF28" s="438"/>
      <c r="AG28" s="439"/>
      <c r="AH28" s="459" t="s">
        <v>173</v>
      </c>
      <c r="AI28" s="460"/>
      <c r="AJ28" s="460"/>
      <c r="AK28" s="460"/>
      <c r="AL28" s="499"/>
      <c r="AM28" s="459" t="s">
        <v>131</v>
      </c>
      <c r="AN28" s="460"/>
      <c r="AO28" s="460"/>
      <c r="AP28" s="460"/>
      <c r="AQ28" s="460"/>
      <c r="AR28" s="499"/>
      <c r="AS28" s="459" t="s">
        <v>122</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758888</v>
      </c>
      <c r="BO28" s="372"/>
      <c r="BP28" s="372"/>
      <c r="BQ28" s="372"/>
      <c r="BR28" s="372"/>
      <c r="BS28" s="372"/>
      <c r="BT28" s="372"/>
      <c r="BU28" s="373"/>
      <c r="BV28" s="371">
        <v>758664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8</v>
      </c>
      <c r="M29" s="460"/>
      <c r="N29" s="460"/>
      <c r="O29" s="460"/>
      <c r="P29" s="499"/>
      <c r="Q29" s="459">
        <v>1738</v>
      </c>
      <c r="R29" s="460"/>
      <c r="S29" s="460"/>
      <c r="T29" s="460"/>
      <c r="U29" s="460"/>
      <c r="V29" s="499"/>
      <c r="W29" s="559"/>
      <c r="X29" s="560"/>
      <c r="Y29" s="561"/>
      <c r="Z29" s="458" t="s">
        <v>182</v>
      </c>
      <c r="AA29" s="438"/>
      <c r="AB29" s="438"/>
      <c r="AC29" s="438"/>
      <c r="AD29" s="438"/>
      <c r="AE29" s="438"/>
      <c r="AF29" s="438"/>
      <c r="AG29" s="439"/>
      <c r="AH29" s="459">
        <v>63</v>
      </c>
      <c r="AI29" s="460"/>
      <c r="AJ29" s="460"/>
      <c r="AK29" s="460"/>
      <c r="AL29" s="499"/>
      <c r="AM29" s="459">
        <v>188055</v>
      </c>
      <c r="AN29" s="460"/>
      <c r="AO29" s="460"/>
      <c r="AP29" s="460"/>
      <c r="AQ29" s="460"/>
      <c r="AR29" s="499"/>
      <c r="AS29" s="459">
        <v>2985</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310030</v>
      </c>
      <c r="BO29" s="409"/>
      <c r="BP29" s="409"/>
      <c r="BQ29" s="409"/>
      <c r="BR29" s="409"/>
      <c r="BS29" s="409"/>
      <c r="BT29" s="409"/>
      <c r="BU29" s="410"/>
      <c r="BV29" s="408">
        <v>309919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96.3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1131270</v>
      </c>
      <c r="BO30" s="582"/>
      <c r="BP30" s="582"/>
      <c r="BQ30" s="582"/>
      <c r="BR30" s="582"/>
      <c r="BS30" s="582"/>
      <c r="BT30" s="582"/>
      <c r="BU30" s="583"/>
      <c r="BV30" s="581">
        <v>1121080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193</v>
      </c>
      <c r="X33" s="397"/>
      <c r="Y33" s="397"/>
      <c r="Z33" s="397"/>
      <c r="AA33" s="397"/>
      <c r="AB33" s="397"/>
      <c r="AC33" s="397"/>
      <c r="AD33" s="397"/>
      <c r="AE33" s="397"/>
      <c r="AF33" s="397"/>
      <c r="AG33" s="397"/>
      <c r="AH33" s="397"/>
      <c r="AI33" s="397"/>
      <c r="AJ33" s="397"/>
      <c r="AK33" s="397"/>
      <c r="AL33" s="195"/>
      <c r="AM33" s="432" t="s">
        <v>191</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191</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国民健康保険月形町立病院事業会計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月新水道企業団</v>
      </c>
      <c r="BZ34" s="595"/>
      <c r="CA34" s="595"/>
      <c r="CB34" s="595"/>
      <c r="CC34" s="595"/>
      <c r="CD34" s="595"/>
      <c r="CE34" s="595"/>
      <c r="CF34" s="595"/>
      <c r="CG34" s="595"/>
      <c r="CH34" s="595"/>
      <c r="CI34" s="595"/>
      <c r="CJ34" s="595"/>
      <c r="CK34" s="595"/>
      <c r="CL34" s="595"/>
      <c r="CM34" s="595"/>
      <c r="CN34" s="193"/>
      <c r="CO34" s="594">
        <f>IF(CQ34="","",MAX(C34:D43,U34:V43,AM34:AN43,BE34:BF43,BW34:BX43)+1)</f>
        <v>11</v>
      </c>
      <c r="CP34" s="594"/>
      <c r="CQ34" s="595" t="str">
        <f>IF('各会計、関係団体の財政状況及び健全化判断比率'!BS7="","",'各会計、関係団体の財政状況及び健全化判断比率'!BS7)</f>
        <v>（株）月形町振興公社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岩見沢地区消防事務組合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南空知ふるさと市町村圏組合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空知教育センター組合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ZFCp1nZUUmoTO0qSl+A+QPajDQNdw6/BWIr0oCNvLGtQrgkNLiZWsiQS9V61S1xaX/cX952efPVtOABcF+QT3Q==" saltValue="V5wawZqGkAIDAkYFNTZ2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299309</v>
      </c>
      <c r="S5" s="611"/>
      <c r="T5" s="611"/>
      <c r="U5" s="611"/>
      <c r="V5" s="611"/>
      <c r="W5" s="611"/>
      <c r="X5" s="611"/>
      <c r="Y5" s="612"/>
      <c r="Z5" s="613">
        <v>8.1999999999999993</v>
      </c>
      <c r="AA5" s="613"/>
      <c r="AB5" s="613"/>
      <c r="AC5" s="613"/>
      <c r="AD5" s="614">
        <v>299309</v>
      </c>
      <c r="AE5" s="614"/>
      <c r="AF5" s="614"/>
      <c r="AG5" s="614"/>
      <c r="AH5" s="614"/>
      <c r="AI5" s="614"/>
      <c r="AJ5" s="614"/>
      <c r="AK5" s="614"/>
      <c r="AL5" s="615">
        <v>13</v>
      </c>
      <c r="AM5" s="616"/>
      <c r="AN5" s="616"/>
      <c r="AO5" s="617"/>
      <c r="AP5" s="607" t="s">
        <v>222</v>
      </c>
      <c r="AQ5" s="608"/>
      <c r="AR5" s="608"/>
      <c r="AS5" s="608"/>
      <c r="AT5" s="608"/>
      <c r="AU5" s="608"/>
      <c r="AV5" s="608"/>
      <c r="AW5" s="608"/>
      <c r="AX5" s="608"/>
      <c r="AY5" s="608"/>
      <c r="AZ5" s="608"/>
      <c r="BA5" s="608"/>
      <c r="BB5" s="608"/>
      <c r="BC5" s="608"/>
      <c r="BD5" s="608"/>
      <c r="BE5" s="608"/>
      <c r="BF5" s="609"/>
      <c r="BG5" s="621">
        <v>299309</v>
      </c>
      <c r="BH5" s="622"/>
      <c r="BI5" s="622"/>
      <c r="BJ5" s="622"/>
      <c r="BK5" s="622"/>
      <c r="BL5" s="622"/>
      <c r="BM5" s="622"/>
      <c r="BN5" s="623"/>
      <c r="BO5" s="624">
        <v>100</v>
      </c>
      <c r="BP5" s="624"/>
      <c r="BQ5" s="624"/>
      <c r="BR5" s="624"/>
      <c r="BS5" s="625">
        <v>2809</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48014</v>
      </c>
      <c r="S6" s="622"/>
      <c r="T6" s="622"/>
      <c r="U6" s="622"/>
      <c r="V6" s="622"/>
      <c r="W6" s="622"/>
      <c r="X6" s="622"/>
      <c r="Y6" s="623"/>
      <c r="Z6" s="624">
        <v>1.3</v>
      </c>
      <c r="AA6" s="624"/>
      <c r="AB6" s="624"/>
      <c r="AC6" s="624"/>
      <c r="AD6" s="625">
        <v>48014</v>
      </c>
      <c r="AE6" s="625"/>
      <c r="AF6" s="625"/>
      <c r="AG6" s="625"/>
      <c r="AH6" s="625"/>
      <c r="AI6" s="625"/>
      <c r="AJ6" s="625"/>
      <c r="AK6" s="625"/>
      <c r="AL6" s="626">
        <v>2.1</v>
      </c>
      <c r="AM6" s="627"/>
      <c r="AN6" s="627"/>
      <c r="AO6" s="628"/>
      <c r="AP6" s="618" t="s">
        <v>227</v>
      </c>
      <c r="AQ6" s="619"/>
      <c r="AR6" s="619"/>
      <c r="AS6" s="619"/>
      <c r="AT6" s="619"/>
      <c r="AU6" s="619"/>
      <c r="AV6" s="619"/>
      <c r="AW6" s="619"/>
      <c r="AX6" s="619"/>
      <c r="AY6" s="619"/>
      <c r="AZ6" s="619"/>
      <c r="BA6" s="619"/>
      <c r="BB6" s="619"/>
      <c r="BC6" s="619"/>
      <c r="BD6" s="619"/>
      <c r="BE6" s="619"/>
      <c r="BF6" s="620"/>
      <c r="BG6" s="621">
        <v>299309</v>
      </c>
      <c r="BH6" s="622"/>
      <c r="BI6" s="622"/>
      <c r="BJ6" s="622"/>
      <c r="BK6" s="622"/>
      <c r="BL6" s="622"/>
      <c r="BM6" s="622"/>
      <c r="BN6" s="623"/>
      <c r="BO6" s="624">
        <v>100</v>
      </c>
      <c r="BP6" s="624"/>
      <c r="BQ6" s="624"/>
      <c r="BR6" s="624"/>
      <c r="BS6" s="625">
        <v>2809</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50690</v>
      </c>
      <c r="CS6" s="622"/>
      <c r="CT6" s="622"/>
      <c r="CU6" s="622"/>
      <c r="CV6" s="622"/>
      <c r="CW6" s="622"/>
      <c r="CX6" s="622"/>
      <c r="CY6" s="623"/>
      <c r="CZ6" s="615">
        <v>1.4</v>
      </c>
      <c r="DA6" s="616"/>
      <c r="DB6" s="616"/>
      <c r="DC6" s="635"/>
      <c r="DD6" s="630" t="s">
        <v>122</v>
      </c>
      <c r="DE6" s="622"/>
      <c r="DF6" s="622"/>
      <c r="DG6" s="622"/>
      <c r="DH6" s="622"/>
      <c r="DI6" s="622"/>
      <c r="DJ6" s="622"/>
      <c r="DK6" s="622"/>
      <c r="DL6" s="622"/>
      <c r="DM6" s="622"/>
      <c r="DN6" s="622"/>
      <c r="DO6" s="622"/>
      <c r="DP6" s="623"/>
      <c r="DQ6" s="630">
        <v>50690</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593</v>
      </c>
      <c r="S7" s="622"/>
      <c r="T7" s="622"/>
      <c r="U7" s="622"/>
      <c r="V7" s="622"/>
      <c r="W7" s="622"/>
      <c r="X7" s="622"/>
      <c r="Y7" s="623"/>
      <c r="Z7" s="624">
        <v>0</v>
      </c>
      <c r="AA7" s="624"/>
      <c r="AB7" s="624"/>
      <c r="AC7" s="624"/>
      <c r="AD7" s="625">
        <v>593</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147668</v>
      </c>
      <c r="BH7" s="622"/>
      <c r="BI7" s="622"/>
      <c r="BJ7" s="622"/>
      <c r="BK7" s="622"/>
      <c r="BL7" s="622"/>
      <c r="BM7" s="622"/>
      <c r="BN7" s="623"/>
      <c r="BO7" s="624">
        <v>49.3</v>
      </c>
      <c r="BP7" s="624"/>
      <c r="BQ7" s="624"/>
      <c r="BR7" s="624"/>
      <c r="BS7" s="625">
        <v>2809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464904</v>
      </c>
      <c r="CS7" s="622"/>
      <c r="CT7" s="622"/>
      <c r="CU7" s="622"/>
      <c r="CV7" s="622"/>
      <c r="CW7" s="622"/>
      <c r="CX7" s="622"/>
      <c r="CY7" s="623"/>
      <c r="CZ7" s="624">
        <v>12.9</v>
      </c>
      <c r="DA7" s="624"/>
      <c r="DB7" s="624"/>
      <c r="DC7" s="624"/>
      <c r="DD7" s="630">
        <v>30033</v>
      </c>
      <c r="DE7" s="622"/>
      <c r="DF7" s="622"/>
      <c r="DG7" s="622"/>
      <c r="DH7" s="622"/>
      <c r="DI7" s="622"/>
      <c r="DJ7" s="622"/>
      <c r="DK7" s="622"/>
      <c r="DL7" s="622"/>
      <c r="DM7" s="622"/>
      <c r="DN7" s="622"/>
      <c r="DO7" s="622"/>
      <c r="DP7" s="623"/>
      <c r="DQ7" s="630">
        <v>368821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847</v>
      </c>
      <c r="S8" s="622"/>
      <c r="T8" s="622"/>
      <c r="U8" s="622"/>
      <c r="V8" s="622"/>
      <c r="W8" s="622"/>
      <c r="X8" s="622"/>
      <c r="Y8" s="623"/>
      <c r="Z8" s="624">
        <v>0</v>
      </c>
      <c r="AA8" s="624"/>
      <c r="AB8" s="624"/>
      <c r="AC8" s="624"/>
      <c r="AD8" s="625">
        <v>847</v>
      </c>
      <c r="AE8" s="625"/>
      <c r="AF8" s="625"/>
      <c r="AG8" s="625"/>
      <c r="AH8" s="625"/>
      <c r="AI8" s="625"/>
      <c r="AJ8" s="625"/>
      <c r="AK8" s="625"/>
      <c r="AL8" s="626">
        <v>0</v>
      </c>
      <c r="AM8" s="627"/>
      <c r="AN8" s="627"/>
      <c r="AO8" s="628"/>
      <c r="AP8" s="618" t="s">
        <v>233</v>
      </c>
      <c r="AQ8" s="619"/>
      <c r="AR8" s="619"/>
      <c r="AS8" s="619"/>
      <c r="AT8" s="619"/>
      <c r="AU8" s="619"/>
      <c r="AV8" s="619"/>
      <c r="AW8" s="619"/>
      <c r="AX8" s="619"/>
      <c r="AY8" s="619"/>
      <c r="AZ8" s="619"/>
      <c r="BA8" s="619"/>
      <c r="BB8" s="619"/>
      <c r="BC8" s="619"/>
      <c r="BD8" s="619"/>
      <c r="BE8" s="619"/>
      <c r="BF8" s="620"/>
      <c r="BG8" s="621">
        <v>5587</v>
      </c>
      <c r="BH8" s="622"/>
      <c r="BI8" s="622"/>
      <c r="BJ8" s="622"/>
      <c r="BK8" s="622"/>
      <c r="BL8" s="622"/>
      <c r="BM8" s="622"/>
      <c r="BN8" s="623"/>
      <c r="BO8" s="624">
        <v>1.9</v>
      </c>
      <c r="BP8" s="624"/>
      <c r="BQ8" s="624"/>
      <c r="BR8" s="624"/>
      <c r="BS8" s="630" t="s">
        <v>131</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708728</v>
      </c>
      <c r="CS8" s="622"/>
      <c r="CT8" s="622"/>
      <c r="CU8" s="622"/>
      <c r="CV8" s="622"/>
      <c r="CW8" s="622"/>
      <c r="CX8" s="622"/>
      <c r="CY8" s="623"/>
      <c r="CZ8" s="624">
        <v>19.600000000000001</v>
      </c>
      <c r="DA8" s="624"/>
      <c r="DB8" s="624"/>
      <c r="DC8" s="624"/>
      <c r="DD8" s="630">
        <v>1780</v>
      </c>
      <c r="DE8" s="622"/>
      <c r="DF8" s="622"/>
      <c r="DG8" s="622"/>
      <c r="DH8" s="622"/>
      <c r="DI8" s="622"/>
      <c r="DJ8" s="622"/>
      <c r="DK8" s="622"/>
      <c r="DL8" s="622"/>
      <c r="DM8" s="622"/>
      <c r="DN8" s="622"/>
      <c r="DO8" s="622"/>
      <c r="DP8" s="623"/>
      <c r="DQ8" s="630">
        <v>471736</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860</v>
      </c>
      <c r="S9" s="622"/>
      <c r="T9" s="622"/>
      <c r="U9" s="622"/>
      <c r="V9" s="622"/>
      <c r="W9" s="622"/>
      <c r="X9" s="622"/>
      <c r="Y9" s="623"/>
      <c r="Z9" s="624">
        <v>0</v>
      </c>
      <c r="AA9" s="624"/>
      <c r="AB9" s="624"/>
      <c r="AC9" s="624"/>
      <c r="AD9" s="625">
        <v>860</v>
      </c>
      <c r="AE9" s="625"/>
      <c r="AF9" s="625"/>
      <c r="AG9" s="625"/>
      <c r="AH9" s="625"/>
      <c r="AI9" s="625"/>
      <c r="AJ9" s="625"/>
      <c r="AK9" s="625"/>
      <c r="AL9" s="626">
        <v>0</v>
      </c>
      <c r="AM9" s="627"/>
      <c r="AN9" s="627"/>
      <c r="AO9" s="628"/>
      <c r="AP9" s="618" t="s">
        <v>236</v>
      </c>
      <c r="AQ9" s="619"/>
      <c r="AR9" s="619"/>
      <c r="AS9" s="619"/>
      <c r="AT9" s="619"/>
      <c r="AU9" s="619"/>
      <c r="AV9" s="619"/>
      <c r="AW9" s="619"/>
      <c r="AX9" s="619"/>
      <c r="AY9" s="619"/>
      <c r="AZ9" s="619"/>
      <c r="BA9" s="619"/>
      <c r="BB9" s="619"/>
      <c r="BC9" s="619"/>
      <c r="BD9" s="619"/>
      <c r="BE9" s="619"/>
      <c r="BF9" s="620"/>
      <c r="BG9" s="621">
        <v>125226</v>
      </c>
      <c r="BH9" s="622"/>
      <c r="BI9" s="622"/>
      <c r="BJ9" s="622"/>
      <c r="BK9" s="622"/>
      <c r="BL9" s="622"/>
      <c r="BM9" s="622"/>
      <c r="BN9" s="623"/>
      <c r="BO9" s="624">
        <v>41.8</v>
      </c>
      <c r="BP9" s="624"/>
      <c r="BQ9" s="624"/>
      <c r="BR9" s="624"/>
      <c r="BS9" s="630" t="s">
        <v>122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540525</v>
      </c>
      <c r="CS9" s="622"/>
      <c r="CT9" s="622"/>
      <c r="CU9" s="622"/>
      <c r="CV9" s="622"/>
      <c r="CW9" s="622"/>
      <c r="CX9" s="622"/>
      <c r="CY9" s="623"/>
      <c r="CZ9" s="624">
        <v>15</v>
      </c>
      <c r="DA9" s="624"/>
      <c r="DB9" s="624"/>
      <c r="DC9" s="624"/>
      <c r="DD9" s="630">
        <v>47739</v>
      </c>
      <c r="DE9" s="622"/>
      <c r="DF9" s="622"/>
      <c r="DG9" s="622"/>
      <c r="DH9" s="622"/>
      <c r="DI9" s="622"/>
      <c r="DJ9" s="622"/>
      <c r="DK9" s="622"/>
      <c r="DL9" s="622"/>
      <c r="DM9" s="622"/>
      <c r="DN9" s="622"/>
      <c r="DO9" s="622"/>
      <c r="DP9" s="623"/>
      <c r="DQ9" s="630">
        <v>411241</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10103</v>
      </c>
      <c r="BH10" s="622"/>
      <c r="BI10" s="622"/>
      <c r="BJ10" s="622"/>
      <c r="BK10" s="622"/>
      <c r="BL10" s="622"/>
      <c r="BM10" s="622"/>
      <c r="BN10" s="623"/>
      <c r="BO10" s="624">
        <v>3.4</v>
      </c>
      <c r="BP10" s="624"/>
      <c r="BQ10" s="624"/>
      <c r="BR10" s="624"/>
      <c r="BS10" s="630">
        <v>1684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96</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96</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6752</v>
      </c>
      <c r="BH11" s="622"/>
      <c r="BI11" s="622"/>
      <c r="BJ11" s="622"/>
      <c r="BK11" s="622"/>
      <c r="BL11" s="622"/>
      <c r="BM11" s="622"/>
      <c r="BN11" s="623"/>
      <c r="BO11" s="624">
        <v>2.2999999999999998</v>
      </c>
      <c r="BP11" s="624"/>
      <c r="BQ11" s="624"/>
      <c r="BR11" s="624"/>
      <c r="BS11" s="630">
        <v>1125</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567252</v>
      </c>
      <c r="CS11" s="622"/>
      <c r="CT11" s="622"/>
      <c r="CU11" s="622"/>
      <c r="CV11" s="622"/>
      <c r="CW11" s="622"/>
      <c r="CX11" s="622"/>
      <c r="CY11" s="623"/>
      <c r="CZ11" s="624">
        <v>15.7</v>
      </c>
      <c r="DA11" s="624"/>
      <c r="DB11" s="624"/>
      <c r="DC11" s="624"/>
      <c r="DD11" s="630">
        <v>171052</v>
      </c>
      <c r="DE11" s="622"/>
      <c r="DF11" s="622"/>
      <c r="DG11" s="622"/>
      <c r="DH11" s="622"/>
      <c r="DI11" s="622"/>
      <c r="DJ11" s="622"/>
      <c r="DK11" s="622"/>
      <c r="DL11" s="622"/>
      <c r="DM11" s="622"/>
      <c r="DN11" s="622"/>
      <c r="DO11" s="622"/>
      <c r="DP11" s="623"/>
      <c r="DQ11" s="630">
        <v>219365</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88648</v>
      </c>
      <c r="S12" s="622"/>
      <c r="T12" s="622"/>
      <c r="U12" s="622"/>
      <c r="V12" s="622"/>
      <c r="W12" s="622"/>
      <c r="X12" s="622"/>
      <c r="Y12" s="623"/>
      <c r="Z12" s="624">
        <v>2.4</v>
      </c>
      <c r="AA12" s="624"/>
      <c r="AB12" s="624"/>
      <c r="AC12" s="624"/>
      <c r="AD12" s="625">
        <v>88648</v>
      </c>
      <c r="AE12" s="625"/>
      <c r="AF12" s="625"/>
      <c r="AG12" s="625"/>
      <c r="AH12" s="625"/>
      <c r="AI12" s="625"/>
      <c r="AJ12" s="625"/>
      <c r="AK12" s="625"/>
      <c r="AL12" s="626">
        <v>3.9</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110028</v>
      </c>
      <c r="BH12" s="622"/>
      <c r="BI12" s="622"/>
      <c r="BJ12" s="622"/>
      <c r="BK12" s="622"/>
      <c r="BL12" s="622"/>
      <c r="BM12" s="622"/>
      <c r="BN12" s="623"/>
      <c r="BO12" s="624">
        <v>36.799999999999997</v>
      </c>
      <c r="BP12" s="624"/>
      <c r="BQ12" s="624"/>
      <c r="BR12" s="624"/>
      <c r="BS12" s="630" t="s">
        <v>122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52429</v>
      </c>
      <c r="CS12" s="622"/>
      <c r="CT12" s="622"/>
      <c r="CU12" s="622"/>
      <c r="CV12" s="622"/>
      <c r="CW12" s="622"/>
      <c r="CX12" s="622"/>
      <c r="CY12" s="623"/>
      <c r="CZ12" s="624">
        <v>1.5</v>
      </c>
      <c r="DA12" s="624"/>
      <c r="DB12" s="624"/>
      <c r="DC12" s="624"/>
      <c r="DD12" s="630" t="s">
        <v>239</v>
      </c>
      <c r="DE12" s="622"/>
      <c r="DF12" s="622"/>
      <c r="DG12" s="622"/>
      <c r="DH12" s="622"/>
      <c r="DI12" s="622"/>
      <c r="DJ12" s="622"/>
      <c r="DK12" s="622"/>
      <c r="DL12" s="622"/>
      <c r="DM12" s="622"/>
      <c r="DN12" s="622"/>
      <c r="DO12" s="622"/>
      <c r="DP12" s="623"/>
      <c r="DQ12" s="630">
        <v>35005</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131</v>
      </c>
      <c r="AE13" s="625"/>
      <c r="AF13" s="625"/>
      <c r="AG13" s="625"/>
      <c r="AH13" s="625"/>
      <c r="AI13" s="625"/>
      <c r="AJ13" s="625"/>
      <c r="AK13" s="625"/>
      <c r="AL13" s="626" t="s">
        <v>122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109754</v>
      </c>
      <c r="BH13" s="622"/>
      <c r="BI13" s="622"/>
      <c r="BJ13" s="622"/>
      <c r="BK13" s="622"/>
      <c r="BL13" s="622"/>
      <c r="BM13" s="622"/>
      <c r="BN13" s="623"/>
      <c r="BO13" s="624">
        <v>36.700000000000003</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394278</v>
      </c>
      <c r="CS13" s="622"/>
      <c r="CT13" s="622"/>
      <c r="CU13" s="622"/>
      <c r="CV13" s="622"/>
      <c r="CW13" s="622"/>
      <c r="CX13" s="622"/>
      <c r="CY13" s="623"/>
      <c r="CZ13" s="624">
        <v>10.9</v>
      </c>
      <c r="DA13" s="624"/>
      <c r="DB13" s="624"/>
      <c r="DC13" s="624"/>
      <c r="DD13" s="630">
        <v>138155</v>
      </c>
      <c r="DE13" s="622"/>
      <c r="DF13" s="622"/>
      <c r="DG13" s="622"/>
      <c r="DH13" s="622"/>
      <c r="DI13" s="622"/>
      <c r="DJ13" s="622"/>
      <c r="DK13" s="622"/>
      <c r="DL13" s="622"/>
      <c r="DM13" s="622"/>
      <c r="DN13" s="622"/>
      <c r="DO13" s="622"/>
      <c r="DP13" s="623"/>
      <c r="DQ13" s="630">
        <v>319709</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9207</v>
      </c>
      <c r="BH14" s="622"/>
      <c r="BI14" s="622"/>
      <c r="BJ14" s="622"/>
      <c r="BK14" s="622"/>
      <c r="BL14" s="622"/>
      <c r="BM14" s="622"/>
      <c r="BN14" s="623"/>
      <c r="BO14" s="624">
        <v>3.1</v>
      </c>
      <c r="BP14" s="624"/>
      <c r="BQ14" s="624"/>
      <c r="BR14" s="624"/>
      <c r="BS14" s="630" t="s">
        <v>239</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201927</v>
      </c>
      <c r="CS14" s="622"/>
      <c r="CT14" s="622"/>
      <c r="CU14" s="622"/>
      <c r="CV14" s="622"/>
      <c r="CW14" s="622"/>
      <c r="CX14" s="622"/>
      <c r="CY14" s="623"/>
      <c r="CZ14" s="624">
        <v>5.6</v>
      </c>
      <c r="DA14" s="624"/>
      <c r="DB14" s="624"/>
      <c r="DC14" s="624"/>
      <c r="DD14" s="630" t="s">
        <v>122</v>
      </c>
      <c r="DE14" s="622"/>
      <c r="DF14" s="622"/>
      <c r="DG14" s="622"/>
      <c r="DH14" s="622"/>
      <c r="DI14" s="622"/>
      <c r="DJ14" s="622"/>
      <c r="DK14" s="622"/>
      <c r="DL14" s="622"/>
      <c r="DM14" s="622"/>
      <c r="DN14" s="622"/>
      <c r="DO14" s="622"/>
      <c r="DP14" s="623"/>
      <c r="DQ14" s="630">
        <v>173123</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11804</v>
      </c>
      <c r="S15" s="622"/>
      <c r="T15" s="622"/>
      <c r="U15" s="622"/>
      <c r="V15" s="622"/>
      <c r="W15" s="622"/>
      <c r="X15" s="622"/>
      <c r="Y15" s="623"/>
      <c r="Z15" s="624">
        <v>0.3</v>
      </c>
      <c r="AA15" s="624"/>
      <c r="AB15" s="624"/>
      <c r="AC15" s="624"/>
      <c r="AD15" s="625">
        <v>11804</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32406</v>
      </c>
      <c r="BH15" s="622"/>
      <c r="BI15" s="622"/>
      <c r="BJ15" s="622"/>
      <c r="BK15" s="622"/>
      <c r="BL15" s="622"/>
      <c r="BM15" s="622"/>
      <c r="BN15" s="623"/>
      <c r="BO15" s="624">
        <v>10.8</v>
      </c>
      <c r="BP15" s="624"/>
      <c r="BQ15" s="624"/>
      <c r="BR15" s="624"/>
      <c r="BS15" s="630" t="s">
        <v>131</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260507</v>
      </c>
      <c r="CS15" s="622"/>
      <c r="CT15" s="622"/>
      <c r="CU15" s="622"/>
      <c r="CV15" s="622"/>
      <c r="CW15" s="622"/>
      <c r="CX15" s="622"/>
      <c r="CY15" s="623"/>
      <c r="CZ15" s="624">
        <v>7.2</v>
      </c>
      <c r="DA15" s="624"/>
      <c r="DB15" s="624"/>
      <c r="DC15" s="624"/>
      <c r="DD15" s="630">
        <v>14294</v>
      </c>
      <c r="DE15" s="622"/>
      <c r="DF15" s="622"/>
      <c r="DG15" s="622"/>
      <c r="DH15" s="622"/>
      <c r="DI15" s="622"/>
      <c r="DJ15" s="622"/>
      <c r="DK15" s="622"/>
      <c r="DL15" s="622"/>
      <c r="DM15" s="622"/>
      <c r="DN15" s="622"/>
      <c r="DO15" s="622"/>
      <c r="DP15" s="623"/>
      <c r="DQ15" s="630">
        <v>235661</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239</v>
      </c>
      <c r="AA16" s="624"/>
      <c r="AB16" s="624"/>
      <c r="AC16" s="624"/>
      <c r="AD16" s="625" t="s">
        <v>122</v>
      </c>
      <c r="AE16" s="625"/>
      <c r="AF16" s="625"/>
      <c r="AG16" s="625"/>
      <c r="AH16" s="625"/>
      <c r="AI16" s="625"/>
      <c r="AJ16" s="625"/>
      <c r="AK16" s="625"/>
      <c r="AL16" s="626" t="s">
        <v>122</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239</v>
      </c>
      <c r="BP16" s="624"/>
      <c r="BQ16" s="624"/>
      <c r="BR16" s="624"/>
      <c r="BS16" s="630" t="s">
        <v>239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122</v>
      </c>
      <c r="DA16" s="624"/>
      <c r="DB16" s="624"/>
      <c r="DC16" s="624"/>
      <c r="DD16" s="630" t="s">
        <v>239</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467</v>
      </c>
      <c r="S17" s="622"/>
      <c r="T17" s="622"/>
      <c r="U17" s="622"/>
      <c r="V17" s="622"/>
      <c r="W17" s="622"/>
      <c r="X17" s="622"/>
      <c r="Y17" s="623"/>
      <c r="Z17" s="624">
        <v>0</v>
      </c>
      <c r="AA17" s="624"/>
      <c r="AB17" s="624"/>
      <c r="AC17" s="624"/>
      <c r="AD17" s="625">
        <v>467</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122</v>
      </c>
      <c r="BP17" s="624"/>
      <c r="BQ17" s="624"/>
      <c r="BR17" s="624"/>
      <c r="BS17" s="630" t="s">
        <v>239</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369288</v>
      </c>
      <c r="CS17" s="622"/>
      <c r="CT17" s="622"/>
      <c r="CU17" s="622"/>
      <c r="CV17" s="622"/>
      <c r="CW17" s="622"/>
      <c r="CX17" s="622"/>
      <c r="CY17" s="623"/>
      <c r="CZ17" s="624">
        <v>10.199999999999999</v>
      </c>
      <c r="DA17" s="624"/>
      <c r="DB17" s="624"/>
      <c r="DC17" s="624"/>
      <c r="DD17" s="630" t="s">
        <v>122</v>
      </c>
      <c r="DE17" s="622"/>
      <c r="DF17" s="622"/>
      <c r="DG17" s="622"/>
      <c r="DH17" s="622"/>
      <c r="DI17" s="622"/>
      <c r="DJ17" s="622"/>
      <c r="DK17" s="622"/>
      <c r="DL17" s="622"/>
      <c r="DM17" s="622"/>
      <c r="DN17" s="622"/>
      <c r="DO17" s="622"/>
      <c r="DP17" s="623"/>
      <c r="DQ17" s="630">
        <v>313951</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2037209</v>
      </c>
      <c r="S18" s="622"/>
      <c r="T18" s="622"/>
      <c r="U18" s="622"/>
      <c r="V18" s="622"/>
      <c r="W18" s="622"/>
      <c r="X18" s="622"/>
      <c r="Y18" s="623"/>
      <c r="Z18" s="624">
        <v>55.6</v>
      </c>
      <c r="AA18" s="624"/>
      <c r="AB18" s="624"/>
      <c r="AC18" s="624"/>
      <c r="AD18" s="625">
        <v>1844659</v>
      </c>
      <c r="AE18" s="625"/>
      <c r="AF18" s="625"/>
      <c r="AG18" s="625"/>
      <c r="AH18" s="625"/>
      <c r="AI18" s="625"/>
      <c r="AJ18" s="625"/>
      <c r="AK18" s="625"/>
      <c r="AL18" s="626">
        <v>80.3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131</v>
      </c>
      <c r="DA18" s="624"/>
      <c r="DB18" s="624"/>
      <c r="DC18" s="624"/>
      <c r="DD18" s="630" t="s">
        <v>122</v>
      </c>
      <c r="DE18" s="622"/>
      <c r="DF18" s="622"/>
      <c r="DG18" s="622"/>
      <c r="DH18" s="622"/>
      <c r="DI18" s="622"/>
      <c r="DJ18" s="622"/>
      <c r="DK18" s="622"/>
      <c r="DL18" s="622"/>
      <c r="DM18" s="622"/>
      <c r="DN18" s="622"/>
      <c r="DO18" s="622"/>
      <c r="DP18" s="623"/>
      <c r="DQ18" s="630" t="s">
        <v>131</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1844659</v>
      </c>
      <c r="S19" s="622"/>
      <c r="T19" s="622"/>
      <c r="U19" s="622"/>
      <c r="V19" s="622"/>
      <c r="W19" s="622"/>
      <c r="X19" s="622"/>
      <c r="Y19" s="623"/>
      <c r="Z19" s="624">
        <v>50.4</v>
      </c>
      <c r="AA19" s="624"/>
      <c r="AB19" s="624"/>
      <c r="AC19" s="624"/>
      <c r="AD19" s="625">
        <v>1844659</v>
      </c>
      <c r="AE19" s="625"/>
      <c r="AF19" s="625"/>
      <c r="AG19" s="625"/>
      <c r="AH19" s="625"/>
      <c r="AI19" s="625"/>
      <c r="AJ19" s="625"/>
      <c r="AK19" s="625"/>
      <c r="AL19" s="626">
        <v>80.3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239</v>
      </c>
      <c r="BH19" s="622"/>
      <c r="BI19" s="622"/>
      <c r="BJ19" s="622"/>
      <c r="BK19" s="622"/>
      <c r="BL19" s="622"/>
      <c r="BM19" s="622"/>
      <c r="BN19" s="623"/>
      <c r="BO19" s="624" t="s">
        <v>239</v>
      </c>
      <c r="BP19" s="624"/>
      <c r="BQ19" s="624"/>
      <c r="BR19" s="624"/>
      <c r="BS19" s="630" t="s">
        <v>122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239</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192550</v>
      </c>
      <c r="S20" s="622"/>
      <c r="T20" s="622"/>
      <c r="U20" s="622"/>
      <c r="V20" s="622"/>
      <c r="W20" s="622"/>
      <c r="X20" s="622"/>
      <c r="Y20" s="623"/>
      <c r="Z20" s="624">
        <v>5.3</v>
      </c>
      <c r="AA20" s="624"/>
      <c r="AB20" s="624"/>
      <c r="AC20" s="624"/>
      <c r="AD20" s="625" t="s">
        <v>122</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239</v>
      </c>
      <c r="BH20" s="622"/>
      <c r="BI20" s="622"/>
      <c r="BJ20" s="622"/>
      <c r="BK20" s="622"/>
      <c r="BL20" s="622"/>
      <c r="BM20" s="622"/>
      <c r="BN20" s="623"/>
      <c r="BO20" s="624" t="s">
        <v>122</v>
      </c>
      <c r="BP20" s="624"/>
      <c r="BQ20" s="624"/>
      <c r="BR20" s="624"/>
      <c r="BS20" s="630" t="s">
        <v>239</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3610624</v>
      </c>
      <c r="CS20" s="622"/>
      <c r="CT20" s="622"/>
      <c r="CU20" s="622"/>
      <c r="CV20" s="622"/>
      <c r="CW20" s="622"/>
      <c r="CX20" s="622"/>
      <c r="CY20" s="623"/>
      <c r="CZ20" s="624">
        <v>100</v>
      </c>
      <c r="DA20" s="624"/>
      <c r="DB20" s="624"/>
      <c r="DC20" s="624"/>
      <c r="DD20" s="630">
        <v>403053</v>
      </c>
      <c r="DE20" s="622"/>
      <c r="DF20" s="622"/>
      <c r="DG20" s="622"/>
      <c r="DH20" s="622"/>
      <c r="DI20" s="622"/>
      <c r="DJ20" s="622"/>
      <c r="DK20" s="622"/>
      <c r="DL20" s="622"/>
      <c r="DM20" s="622"/>
      <c r="DN20" s="622"/>
      <c r="DO20" s="622"/>
      <c r="DP20" s="623"/>
      <c r="DQ20" s="630">
        <v>2599398</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239</v>
      </c>
      <c r="S21" s="622"/>
      <c r="T21" s="622"/>
      <c r="U21" s="622"/>
      <c r="V21" s="622"/>
      <c r="W21" s="622"/>
      <c r="X21" s="622"/>
      <c r="Y21" s="623"/>
      <c r="Z21" s="624" t="s">
        <v>239</v>
      </c>
      <c r="AA21" s="624"/>
      <c r="AB21" s="624"/>
      <c r="AC21" s="624"/>
      <c r="AD21" s="625" t="s">
        <v>122</v>
      </c>
      <c r="AE21" s="625"/>
      <c r="AF21" s="625"/>
      <c r="AG21" s="625"/>
      <c r="AH21" s="625"/>
      <c r="AI21" s="625"/>
      <c r="AJ21" s="625"/>
      <c r="AK21" s="625"/>
      <c r="AL21" s="626" t="s">
        <v>239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239</v>
      </c>
      <c r="BH21" s="622"/>
      <c r="BI21" s="622"/>
      <c r="BJ21" s="622"/>
      <c r="BK21" s="622"/>
      <c r="BL21" s="622"/>
      <c r="BM21" s="622"/>
      <c r="BN21" s="623"/>
      <c r="BO21" s="624" t="s">
        <v>122</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2487751</v>
      </c>
      <c r="S22" s="622"/>
      <c r="T22" s="622"/>
      <c r="U22" s="622"/>
      <c r="V22" s="622"/>
      <c r="W22" s="622"/>
      <c r="X22" s="622"/>
      <c r="Y22" s="623"/>
      <c r="Z22" s="624">
        <v>67.900000000000006</v>
      </c>
      <c r="AA22" s="624"/>
      <c r="AB22" s="624"/>
      <c r="AC22" s="624"/>
      <c r="AD22" s="625">
        <v>2295201</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131</v>
      </c>
      <c r="BP22" s="624"/>
      <c r="BQ22" s="624"/>
      <c r="BR22" s="624"/>
      <c r="BS22" s="630" t="s">
        <v>239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589</v>
      </c>
      <c r="S23" s="622"/>
      <c r="T23" s="622"/>
      <c r="U23" s="622"/>
      <c r="V23" s="622"/>
      <c r="W23" s="622"/>
      <c r="X23" s="622"/>
      <c r="Y23" s="623"/>
      <c r="Z23" s="624">
        <v>0</v>
      </c>
      <c r="AA23" s="624"/>
      <c r="AB23" s="624"/>
      <c r="AC23" s="624"/>
      <c r="AD23" s="625">
        <v>589</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3" t="s">
        <v>282</v>
      </c>
      <c r="DM23" s="654"/>
      <c r="DN23" s="654"/>
      <c r="DO23" s="654"/>
      <c r="DP23" s="654"/>
      <c r="DQ23" s="654"/>
      <c r="DR23" s="654"/>
      <c r="DS23" s="654"/>
      <c r="DT23" s="654"/>
      <c r="DU23" s="654"/>
      <c r="DV23" s="655"/>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33011</v>
      </c>
      <c r="S24" s="622"/>
      <c r="T24" s="622"/>
      <c r="U24" s="622"/>
      <c r="V24" s="622"/>
      <c r="W24" s="622"/>
      <c r="X24" s="622"/>
      <c r="Y24" s="623"/>
      <c r="Z24" s="624">
        <v>0.9</v>
      </c>
      <c r="AA24" s="624"/>
      <c r="AB24" s="624"/>
      <c r="AC24" s="624"/>
      <c r="AD24" s="625" t="s">
        <v>239</v>
      </c>
      <c r="AE24" s="625"/>
      <c r="AF24" s="625"/>
      <c r="AG24" s="625"/>
      <c r="AH24" s="625"/>
      <c r="AI24" s="625"/>
      <c r="AJ24" s="625"/>
      <c r="AK24" s="625"/>
      <c r="AL24" s="626" t="s">
        <v>122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239</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1204951</v>
      </c>
      <c r="CS24" s="611"/>
      <c r="CT24" s="611"/>
      <c r="CU24" s="611"/>
      <c r="CV24" s="611"/>
      <c r="CW24" s="611"/>
      <c r="CX24" s="611"/>
      <c r="CY24" s="612"/>
      <c r="CZ24" s="615">
        <v>33.4</v>
      </c>
      <c r="DA24" s="616"/>
      <c r="DB24" s="616"/>
      <c r="DC24" s="635"/>
      <c r="DD24" s="656">
        <v>984941</v>
      </c>
      <c r="DE24" s="611"/>
      <c r="DF24" s="611"/>
      <c r="DG24" s="611"/>
      <c r="DH24" s="611"/>
      <c r="DI24" s="611"/>
      <c r="DJ24" s="611"/>
      <c r="DK24" s="612"/>
      <c r="DL24" s="656">
        <v>979540</v>
      </c>
      <c r="DM24" s="611"/>
      <c r="DN24" s="611"/>
      <c r="DO24" s="611"/>
      <c r="DP24" s="611"/>
      <c r="DQ24" s="611"/>
      <c r="DR24" s="611"/>
      <c r="DS24" s="611"/>
      <c r="DT24" s="611"/>
      <c r="DU24" s="611"/>
      <c r="DV24" s="612"/>
      <c r="DW24" s="615">
        <v>41</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87834</v>
      </c>
      <c r="S25" s="622"/>
      <c r="T25" s="622"/>
      <c r="U25" s="622"/>
      <c r="V25" s="622"/>
      <c r="W25" s="622"/>
      <c r="X25" s="622"/>
      <c r="Y25" s="623"/>
      <c r="Z25" s="624">
        <v>2.4</v>
      </c>
      <c r="AA25" s="624"/>
      <c r="AB25" s="624"/>
      <c r="AC25" s="624"/>
      <c r="AD25" s="625">
        <v>1303</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239</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593885</v>
      </c>
      <c r="CS25" s="645"/>
      <c r="CT25" s="645"/>
      <c r="CU25" s="645"/>
      <c r="CV25" s="645"/>
      <c r="CW25" s="645"/>
      <c r="CX25" s="645"/>
      <c r="CY25" s="646"/>
      <c r="CZ25" s="626">
        <v>16.399999999999999</v>
      </c>
      <c r="DA25" s="657"/>
      <c r="DB25" s="657"/>
      <c r="DC25" s="659"/>
      <c r="DD25" s="630">
        <v>584809</v>
      </c>
      <c r="DE25" s="645"/>
      <c r="DF25" s="645"/>
      <c r="DG25" s="645"/>
      <c r="DH25" s="645"/>
      <c r="DI25" s="645"/>
      <c r="DJ25" s="645"/>
      <c r="DK25" s="646"/>
      <c r="DL25" s="630">
        <v>580411</v>
      </c>
      <c r="DM25" s="645"/>
      <c r="DN25" s="645"/>
      <c r="DO25" s="645"/>
      <c r="DP25" s="645"/>
      <c r="DQ25" s="645"/>
      <c r="DR25" s="645"/>
      <c r="DS25" s="645"/>
      <c r="DT25" s="645"/>
      <c r="DU25" s="645"/>
      <c r="DV25" s="646"/>
      <c r="DW25" s="626">
        <v>24.3</v>
      </c>
      <c r="DX25" s="657"/>
      <c r="DY25" s="657"/>
      <c r="DZ25" s="657"/>
      <c r="EA25" s="657"/>
      <c r="EB25" s="657"/>
      <c r="EC25" s="658"/>
    </row>
    <row r="26" spans="2:133" ht="11.25" customHeight="1">
      <c r="B26" s="618" t="s">
        <v>290</v>
      </c>
      <c r="C26" s="619"/>
      <c r="D26" s="619"/>
      <c r="E26" s="619"/>
      <c r="F26" s="619"/>
      <c r="G26" s="619"/>
      <c r="H26" s="619"/>
      <c r="I26" s="619"/>
      <c r="J26" s="619"/>
      <c r="K26" s="619"/>
      <c r="L26" s="619"/>
      <c r="M26" s="619"/>
      <c r="N26" s="619"/>
      <c r="O26" s="619"/>
      <c r="P26" s="619"/>
      <c r="Q26" s="620"/>
      <c r="R26" s="621">
        <v>16238</v>
      </c>
      <c r="S26" s="622"/>
      <c r="T26" s="622"/>
      <c r="U26" s="622"/>
      <c r="V26" s="622"/>
      <c r="W26" s="622"/>
      <c r="X26" s="622"/>
      <c r="Y26" s="623"/>
      <c r="Z26" s="624">
        <v>0.4</v>
      </c>
      <c r="AA26" s="624"/>
      <c r="AB26" s="624"/>
      <c r="AC26" s="624"/>
      <c r="AD26" s="625">
        <v>60</v>
      </c>
      <c r="AE26" s="625"/>
      <c r="AF26" s="625"/>
      <c r="AG26" s="625"/>
      <c r="AH26" s="625"/>
      <c r="AI26" s="625"/>
      <c r="AJ26" s="625"/>
      <c r="AK26" s="625"/>
      <c r="AL26" s="626">
        <v>0</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338432</v>
      </c>
      <c r="CS26" s="622"/>
      <c r="CT26" s="622"/>
      <c r="CU26" s="622"/>
      <c r="CV26" s="622"/>
      <c r="CW26" s="622"/>
      <c r="CX26" s="622"/>
      <c r="CY26" s="623"/>
      <c r="CZ26" s="626">
        <v>9.4</v>
      </c>
      <c r="DA26" s="657"/>
      <c r="DB26" s="657"/>
      <c r="DC26" s="659"/>
      <c r="DD26" s="630">
        <v>331389</v>
      </c>
      <c r="DE26" s="622"/>
      <c r="DF26" s="622"/>
      <c r="DG26" s="622"/>
      <c r="DH26" s="622"/>
      <c r="DI26" s="622"/>
      <c r="DJ26" s="622"/>
      <c r="DK26" s="623"/>
      <c r="DL26" s="630" t="s">
        <v>122</v>
      </c>
      <c r="DM26" s="622"/>
      <c r="DN26" s="622"/>
      <c r="DO26" s="622"/>
      <c r="DP26" s="622"/>
      <c r="DQ26" s="622"/>
      <c r="DR26" s="622"/>
      <c r="DS26" s="622"/>
      <c r="DT26" s="622"/>
      <c r="DU26" s="622"/>
      <c r="DV26" s="623"/>
      <c r="DW26" s="626" t="s">
        <v>131</v>
      </c>
      <c r="DX26" s="657"/>
      <c r="DY26" s="657"/>
      <c r="DZ26" s="657"/>
      <c r="EA26" s="657"/>
      <c r="EB26" s="657"/>
      <c r="EC26" s="658"/>
    </row>
    <row r="27" spans="2:133" ht="11.25" customHeight="1">
      <c r="B27" s="618" t="s">
        <v>293</v>
      </c>
      <c r="C27" s="619"/>
      <c r="D27" s="619"/>
      <c r="E27" s="619"/>
      <c r="F27" s="619"/>
      <c r="G27" s="619"/>
      <c r="H27" s="619"/>
      <c r="I27" s="619"/>
      <c r="J27" s="619"/>
      <c r="K27" s="619"/>
      <c r="L27" s="619"/>
      <c r="M27" s="619"/>
      <c r="N27" s="619"/>
      <c r="O27" s="619"/>
      <c r="P27" s="619"/>
      <c r="Q27" s="620"/>
      <c r="R27" s="621">
        <v>119138</v>
      </c>
      <c r="S27" s="622"/>
      <c r="T27" s="622"/>
      <c r="U27" s="622"/>
      <c r="V27" s="622"/>
      <c r="W27" s="622"/>
      <c r="X27" s="622"/>
      <c r="Y27" s="623"/>
      <c r="Z27" s="624">
        <v>3.3</v>
      </c>
      <c r="AA27" s="624"/>
      <c r="AB27" s="624"/>
      <c r="AC27" s="624"/>
      <c r="AD27" s="625" t="s">
        <v>239</v>
      </c>
      <c r="AE27" s="625"/>
      <c r="AF27" s="625"/>
      <c r="AG27" s="625"/>
      <c r="AH27" s="625"/>
      <c r="AI27" s="625"/>
      <c r="AJ27" s="625"/>
      <c r="AK27" s="625"/>
      <c r="AL27" s="626" t="s">
        <v>122</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299309</v>
      </c>
      <c r="BH27" s="622"/>
      <c r="BI27" s="622"/>
      <c r="BJ27" s="622"/>
      <c r="BK27" s="622"/>
      <c r="BL27" s="622"/>
      <c r="BM27" s="622"/>
      <c r="BN27" s="623"/>
      <c r="BO27" s="624">
        <v>100</v>
      </c>
      <c r="BP27" s="624"/>
      <c r="BQ27" s="624"/>
      <c r="BR27" s="624"/>
      <c r="BS27" s="630">
        <v>2809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241778</v>
      </c>
      <c r="CS27" s="645"/>
      <c r="CT27" s="645"/>
      <c r="CU27" s="645"/>
      <c r="CV27" s="645"/>
      <c r="CW27" s="645"/>
      <c r="CX27" s="645"/>
      <c r="CY27" s="646"/>
      <c r="CZ27" s="626">
        <v>6.7</v>
      </c>
      <c r="DA27" s="657"/>
      <c r="DB27" s="657"/>
      <c r="DC27" s="659"/>
      <c r="DD27" s="630">
        <v>86181</v>
      </c>
      <c r="DE27" s="645"/>
      <c r="DF27" s="645"/>
      <c r="DG27" s="645"/>
      <c r="DH27" s="645"/>
      <c r="DI27" s="645"/>
      <c r="DJ27" s="645"/>
      <c r="DK27" s="646"/>
      <c r="DL27" s="630">
        <v>85178</v>
      </c>
      <c r="DM27" s="645"/>
      <c r="DN27" s="645"/>
      <c r="DO27" s="645"/>
      <c r="DP27" s="645"/>
      <c r="DQ27" s="645"/>
      <c r="DR27" s="645"/>
      <c r="DS27" s="645"/>
      <c r="DT27" s="645"/>
      <c r="DU27" s="645"/>
      <c r="DV27" s="646"/>
      <c r="DW27" s="626">
        <v>3.6</v>
      </c>
      <c r="DX27" s="657"/>
      <c r="DY27" s="657"/>
      <c r="DZ27" s="657"/>
      <c r="EA27" s="657"/>
      <c r="EB27" s="657"/>
      <c r="EC27" s="658"/>
    </row>
    <row r="28" spans="2:133" ht="11.25" customHeight="1">
      <c r="B28" s="663" t="s">
        <v>296</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369288</v>
      </c>
      <c r="CS28" s="622"/>
      <c r="CT28" s="622"/>
      <c r="CU28" s="622"/>
      <c r="CV28" s="622"/>
      <c r="CW28" s="622"/>
      <c r="CX28" s="622"/>
      <c r="CY28" s="623"/>
      <c r="CZ28" s="626">
        <v>10.199999999999999</v>
      </c>
      <c r="DA28" s="657"/>
      <c r="DB28" s="657"/>
      <c r="DC28" s="659"/>
      <c r="DD28" s="630">
        <v>313951</v>
      </c>
      <c r="DE28" s="622"/>
      <c r="DF28" s="622"/>
      <c r="DG28" s="622"/>
      <c r="DH28" s="622"/>
      <c r="DI28" s="622"/>
      <c r="DJ28" s="622"/>
      <c r="DK28" s="623"/>
      <c r="DL28" s="630">
        <v>313951</v>
      </c>
      <c r="DM28" s="622"/>
      <c r="DN28" s="622"/>
      <c r="DO28" s="622"/>
      <c r="DP28" s="622"/>
      <c r="DQ28" s="622"/>
      <c r="DR28" s="622"/>
      <c r="DS28" s="622"/>
      <c r="DT28" s="622"/>
      <c r="DU28" s="622"/>
      <c r="DV28" s="623"/>
      <c r="DW28" s="626">
        <v>13.2</v>
      </c>
      <c r="DX28" s="657"/>
      <c r="DY28" s="657"/>
      <c r="DZ28" s="657"/>
      <c r="EA28" s="657"/>
      <c r="EB28" s="657"/>
      <c r="EC28" s="658"/>
    </row>
    <row r="29" spans="2:133" ht="11.25" customHeight="1">
      <c r="B29" s="618" t="s">
        <v>298</v>
      </c>
      <c r="C29" s="619"/>
      <c r="D29" s="619"/>
      <c r="E29" s="619"/>
      <c r="F29" s="619"/>
      <c r="G29" s="619"/>
      <c r="H29" s="619"/>
      <c r="I29" s="619"/>
      <c r="J29" s="619"/>
      <c r="K29" s="619"/>
      <c r="L29" s="619"/>
      <c r="M29" s="619"/>
      <c r="N29" s="619"/>
      <c r="O29" s="619"/>
      <c r="P29" s="619"/>
      <c r="Q29" s="620"/>
      <c r="R29" s="621">
        <v>309215</v>
      </c>
      <c r="S29" s="622"/>
      <c r="T29" s="622"/>
      <c r="U29" s="622"/>
      <c r="V29" s="622"/>
      <c r="W29" s="622"/>
      <c r="X29" s="622"/>
      <c r="Y29" s="623"/>
      <c r="Z29" s="624">
        <v>8.4</v>
      </c>
      <c r="AA29" s="624"/>
      <c r="AB29" s="624"/>
      <c r="AC29" s="624"/>
      <c r="AD29" s="625" t="s">
        <v>239</v>
      </c>
      <c r="AE29" s="625"/>
      <c r="AF29" s="625"/>
      <c r="AG29" s="625"/>
      <c r="AH29" s="625"/>
      <c r="AI29" s="625"/>
      <c r="AJ29" s="625"/>
      <c r="AK29" s="625"/>
      <c r="AL29" s="626" t="s">
        <v>122</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369250</v>
      </c>
      <c r="CS29" s="645"/>
      <c r="CT29" s="645"/>
      <c r="CU29" s="645"/>
      <c r="CV29" s="645"/>
      <c r="CW29" s="645"/>
      <c r="CX29" s="645"/>
      <c r="CY29" s="646"/>
      <c r="CZ29" s="626">
        <v>10.199999999999999</v>
      </c>
      <c r="DA29" s="657"/>
      <c r="DB29" s="657"/>
      <c r="DC29" s="659"/>
      <c r="DD29" s="630">
        <v>313913</v>
      </c>
      <c r="DE29" s="645"/>
      <c r="DF29" s="645"/>
      <c r="DG29" s="645"/>
      <c r="DH29" s="645"/>
      <c r="DI29" s="645"/>
      <c r="DJ29" s="645"/>
      <c r="DK29" s="646"/>
      <c r="DL29" s="630">
        <v>313913</v>
      </c>
      <c r="DM29" s="645"/>
      <c r="DN29" s="645"/>
      <c r="DO29" s="645"/>
      <c r="DP29" s="645"/>
      <c r="DQ29" s="645"/>
      <c r="DR29" s="645"/>
      <c r="DS29" s="645"/>
      <c r="DT29" s="645"/>
      <c r="DU29" s="645"/>
      <c r="DV29" s="646"/>
      <c r="DW29" s="626">
        <v>13.1</v>
      </c>
      <c r="DX29" s="657"/>
      <c r="DY29" s="657"/>
      <c r="DZ29" s="657"/>
      <c r="EA29" s="657"/>
      <c r="EB29" s="657"/>
      <c r="EC29" s="658"/>
    </row>
    <row r="30" spans="2:133" ht="11.25" customHeight="1">
      <c r="B30" s="618" t="s">
        <v>303</v>
      </c>
      <c r="C30" s="619"/>
      <c r="D30" s="619"/>
      <c r="E30" s="619"/>
      <c r="F30" s="619"/>
      <c r="G30" s="619"/>
      <c r="H30" s="619"/>
      <c r="I30" s="619"/>
      <c r="J30" s="619"/>
      <c r="K30" s="619"/>
      <c r="L30" s="619"/>
      <c r="M30" s="619"/>
      <c r="N30" s="619"/>
      <c r="O30" s="619"/>
      <c r="P30" s="619"/>
      <c r="Q30" s="620"/>
      <c r="R30" s="621">
        <v>18212</v>
      </c>
      <c r="S30" s="622"/>
      <c r="T30" s="622"/>
      <c r="U30" s="622"/>
      <c r="V30" s="622"/>
      <c r="W30" s="622"/>
      <c r="X30" s="622"/>
      <c r="Y30" s="623"/>
      <c r="Z30" s="624">
        <v>0.5</v>
      </c>
      <c r="AA30" s="624"/>
      <c r="AB30" s="624"/>
      <c r="AC30" s="624"/>
      <c r="AD30" s="625">
        <v>50</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99.1</v>
      </c>
      <c r="BH30" s="682"/>
      <c r="BI30" s="682"/>
      <c r="BJ30" s="682"/>
      <c r="BK30" s="682"/>
      <c r="BL30" s="682"/>
      <c r="BM30" s="616">
        <v>95.6</v>
      </c>
      <c r="BN30" s="682"/>
      <c r="BO30" s="682"/>
      <c r="BP30" s="682"/>
      <c r="BQ30" s="683"/>
      <c r="BR30" s="681">
        <v>98.8</v>
      </c>
      <c r="BS30" s="682"/>
      <c r="BT30" s="682"/>
      <c r="BU30" s="682"/>
      <c r="BV30" s="682"/>
      <c r="BW30" s="682"/>
      <c r="BX30" s="616">
        <v>94.7</v>
      </c>
      <c r="BY30" s="682"/>
      <c r="BZ30" s="682"/>
      <c r="CA30" s="682"/>
      <c r="CB30" s="683"/>
      <c r="CD30" s="686"/>
      <c r="CE30" s="687"/>
      <c r="CF30" s="636" t="s">
        <v>306</v>
      </c>
      <c r="CG30" s="637"/>
      <c r="CH30" s="637"/>
      <c r="CI30" s="637"/>
      <c r="CJ30" s="637"/>
      <c r="CK30" s="637"/>
      <c r="CL30" s="637"/>
      <c r="CM30" s="637"/>
      <c r="CN30" s="637"/>
      <c r="CO30" s="637"/>
      <c r="CP30" s="637"/>
      <c r="CQ30" s="638"/>
      <c r="CR30" s="621">
        <v>340777</v>
      </c>
      <c r="CS30" s="622"/>
      <c r="CT30" s="622"/>
      <c r="CU30" s="622"/>
      <c r="CV30" s="622"/>
      <c r="CW30" s="622"/>
      <c r="CX30" s="622"/>
      <c r="CY30" s="623"/>
      <c r="CZ30" s="626">
        <v>9.4</v>
      </c>
      <c r="DA30" s="657"/>
      <c r="DB30" s="657"/>
      <c r="DC30" s="659"/>
      <c r="DD30" s="630">
        <v>291766</v>
      </c>
      <c r="DE30" s="622"/>
      <c r="DF30" s="622"/>
      <c r="DG30" s="622"/>
      <c r="DH30" s="622"/>
      <c r="DI30" s="622"/>
      <c r="DJ30" s="622"/>
      <c r="DK30" s="623"/>
      <c r="DL30" s="630">
        <v>291766</v>
      </c>
      <c r="DM30" s="622"/>
      <c r="DN30" s="622"/>
      <c r="DO30" s="622"/>
      <c r="DP30" s="622"/>
      <c r="DQ30" s="622"/>
      <c r="DR30" s="622"/>
      <c r="DS30" s="622"/>
      <c r="DT30" s="622"/>
      <c r="DU30" s="622"/>
      <c r="DV30" s="623"/>
      <c r="DW30" s="626">
        <v>12.2</v>
      </c>
      <c r="DX30" s="657"/>
      <c r="DY30" s="657"/>
      <c r="DZ30" s="657"/>
      <c r="EA30" s="657"/>
      <c r="EB30" s="657"/>
      <c r="EC30" s="658"/>
    </row>
    <row r="31" spans="2:133" ht="11.25" customHeight="1">
      <c r="B31" s="618" t="s">
        <v>307</v>
      </c>
      <c r="C31" s="619"/>
      <c r="D31" s="619"/>
      <c r="E31" s="619"/>
      <c r="F31" s="619"/>
      <c r="G31" s="619"/>
      <c r="H31" s="619"/>
      <c r="I31" s="619"/>
      <c r="J31" s="619"/>
      <c r="K31" s="619"/>
      <c r="L31" s="619"/>
      <c r="M31" s="619"/>
      <c r="N31" s="619"/>
      <c r="O31" s="619"/>
      <c r="P31" s="619"/>
      <c r="Q31" s="620"/>
      <c r="R31" s="621">
        <v>63049</v>
      </c>
      <c r="S31" s="622"/>
      <c r="T31" s="622"/>
      <c r="U31" s="622"/>
      <c r="V31" s="622"/>
      <c r="W31" s="622"/>
      <c r="X31" s="622"/>
      <c r="Y31" s="623"/>
      <c r="Z31" s="624">
        <v>1.7</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99.5</v>
      </c>
      <c r="BH31" s="645"/>
      <c r="BI31" s="645"/>
      <c r="BJ31" s="645"/>
      <c r="BK31" s="645"/>
      <c r="BL31" s="645"/>
      <c r="BM31" s="627">
        <v>96.1</v>
      </c>
      <c r="BN31" s="679"/>
      <c r="BO31" s="679"/>
      <c r="BP31" s="679"/>
      <c r="BQ31" s="680"/>
      <c r="BR31" s="678">
        <v>98.8</v>
      </c>
      <c r="BS31" s="645"/>
      <c r="BT31" s="645"/>
      <c r="BU31" s="645"/>
      <c r="BV31" s="645"/>
      <c r="BW31" s="645"/>
      <c r="BX31" s="627">
        <v>95</v>
      </c>
      <c r="BY31" s="679"/>
      <c r="BZ31" s="679"/>
      <c r="CA31" s="679"/>
      <c r="CB31" s="680"/>
      <c r="CD31" s="686"/>
      <c r="CE31" s="687"/>
      <c r="CF31" s="636" t="s">
        <v>310</v>
      </c>
      <c r="CG31" s="637"/>
      <c r="CH31" s="637"/>
      <c r="CI31" s="637"/>
      <c r="CJ31" s="637"/>
      <c r="CK31" s="637"/>
      <c r="CL31" s="637"/>
      <c r="CM31" s="637"/>
      <c r="CN31" s="637"/>
      <c r="CO31" s="637"/>
      <c r="CP31" s="637"/>
      <c r="CQ31" s="638"/>
      <c r="CR31" s="621">
        <v>28473</v>
      </c>
      <c r="CS31" s="645"/>
      <c r="CT31" s="645"/>
      <c r="CU31" s="645"/>
      <c r="CV31" s="645"/>
      <c r="CW31" s="645"/>
      <c r="CX31" s="645"/>
      <c r="CY31" s="646"/>
      <c r="CZ31" s="626">
        <v>0.8</v>
      </c>
      <c r="DA31" s="657"/>
      <c r="DB31" s="657"/>
      <c r="DC31" s="659"/>
      <c r="DD31" s="630">
        <v>22147</v>
      </c>
      <c r="DE31" s="645"/>
      <c r="DF31" s="645"/>
      <c r="DG31" s="645"/>
      <c r="DH31" s="645"/>
      <c r="DI31" s="645"/>
      <c r="DJ31" s="645"/>
      <c r="DK31" s="646"/>
      <c r="DL31" s="630">
        <v>22147</v>
      </c>
      <c r="DM31" s="645"/>
      <c r="DN31" s="645"/>
      <c r="DO31" s="645"/>
      <c r="DP31" s="645"/>
      <c r="DQ31" s="645"/>
      <c r="DR31" s="645"/>
      <c r="DS31" s="645"/>
      <c r="DT31" s="645"/>
      <c r="DU31" s="645"/>
      <c r="DV31" s="646"/>
      <c r="DW31" s="626">
        <v>0.9</v>
      </c>
      <c r="DX31" s="657"/>
      <c r="DY31" s="657"/>
      <c r="DZ31" s="657"/>
      <c r="EA31" s="657"/>
      <c r="EB31" s="657"/>
      <c r="EC31" s="658"/>
    </row>
    <row r="32" spans="2:133" ht="11.25" customHeight="1">
      <c r="B32" s="618" t="s">
        <v>311</v>
      </c>
      <c r="C32" s="619"/>
      <c r="D32" s="619"/>
      <c r="E32" s="619"/>
      <c r="F32" s="619"/>
      <c r="G32" s="619"/>
      <c r="H32" s="619"/>
      <c r="I32" s="619"/>
      <c r="J32" s="619"/>
      <c r="K32" s="619"/>
      <c r="L32" s="619"/>
      <c r="M32" s="619"/>
      <c r="N32" s="619"/>
      <c r="O32" s="619"/>
      <c r="P32" s="619"/>
      <c r="Q32" s="620"/>
      <c r="R32" s="621">
        <v>10692</v>
      </c>
      <c r="S32" s="622"/>
      <c r="T32" s="622"/>
      <c r="U32" s="622"/>
      <c r="V32" s="622"/>
      <c r="W32" s="622"/>
      <c r="X32" s="622"/>
      <c r="Y32" s="623"/>
      <c r="Z32" s="624">
        <v>0.3</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98.4</v>
      </c>
      <c r="BH32" s="691"/>
      <c r="BI32" s="691"/>
      <c r="BJ32" s="691"/>
      <c r="BK32" s="691"/>
      <c r="BL32" s="691"/>
      <c r="BM32" s="692">
        <v>93.4</v>
      </c>
      <c r="BN32" s="691"/>
      <c r="BO32" s="691"/>
      <c r="BP32" s="691"/>
      <c r="BQ32" s="693"/>
      <c r="BR32" s="690">
        <v>98.3</v>
      </c>
      <c r="BS32" s="691"/>
      <c r="BT32" s="691"/>
      <c r="BU32" s="691"/>
      <c r="BV32" s="691"/>
      <c r="BW32" s="691"/>
      <c r="BX32" s="692">
        <v>92.4</v>
      </c>
      <c r="BY32" s="691"/>
      <c r="BZ32" s="691"/>
      <c r="CA32" s="691"/>
      <c r="CB32" s="693"/>
      <c r="CD32" s="688"/>
      <c r="CE32" s="689"/>
      <c r="CF32" s="636" t="s">
        <v>313</v>
      </c>
      <c r="CG32" s="637"/>
      <c r="CH32" s="637"/>
      <c r="CI32" s="637"/>
      <c r="CJ32" s="637"/>
      <c r="CK32" s="637"/>
      <c r="CL32" s="637"/>
      <c r="CM32" s="637"/>
      <c r="CN32" s="637"/>
      <c r="CO32" s="637"/>
      <c r="CP32" s="637"/>
      <c r="CQ32" s="638"/>
      <c r="CR32" s="621">
        <v>38</v>
      </c>
      <c r="CS32" s="622"/>
      <c r="CT32" s="622"/>
      <c r="CU32" s="622"/>
      <c r="CV32" s="622"/>
      <c r="CW32" s="622"/>
      <c r="CX32" s="622"/>
      <c r="CY32" s="623"/>
      <c r="CZ32" s="626">
        <v>0</v>
      </c>
      <c r="DA32" s="657"/>
      <c r="DB32" s="657"/>
      <c r="DC32" s="659"/>
      <c r="DD32" s="630">
        <v>38</v>
      </c>
      <c r="DE32" s="622"/>
      <c r="DF32" s="622"/>
      <c r="DG32" s="622"/>
      <c r="DH32" s="622"/>
      <c r="DI32" s="622"/>
      <c r="DJ32" s="622"/>
      <c r="DK32" s="623"/>
      <c r="DL32" s="630">
        <v>38</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314</v>
      </c>
      <c r="C33" s="619"/>
      <c r="D33" s="619"/>
      <c r="E33" s="619"/>
      <c r="F33" s="619"/>
      <c r="G33" s="619"/>
      <c r="H33" s="619"/>
      <c r="I33" s="619"/>
      <c r="J33" s="619"/>
      <c r="K33" s="619"/>
      <c r="L33" s="619"/>
      <c r="M33" s="619"/>
      <c r="N33" s="619"/>
      <c r="O33" s="619"/>
      <c r="P33" s="619"/>
      <c r="Q33" s="620"/>
      <c r="R33" s="621">
        <v>68952</v>
      </c>
      <c r="S33" s="622"/>
      <c r="T33" s="622"/>
      <c r="U33" s="622"/>
      <c r="V33" s="622"/>
      <c r="W33" s="622"/>
      <c r="X33" s="622"/>
      <c r="Y33" s="623"/>
      <c r="Z33" s="624">
        <v>1.9</v>
      </c>
      <c r="AA33" s="624"/>
      <c r="AB33" s="624"/>
      <c r="AC33" s="624"/>
      <c r="AD33" s="625" t="s">
        <v>239</v>
      </c>
      <c r="AE33" s="625"/>
      <c r="AF33" s="625"/>
      <c r="AG33" s="625"/>
      <c r="AH33" s="625"/>
      <c r="AI33" s="625"/>
      <c r="AJ33" s="625"/>
      <c r="AK33" s="625"/>
      <c r="AL33" s="626" t="s">
        <v>239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2002620</v>
      </c>
      <c r="CS33" s="645"/>
      <c r="CT33" s="645"/>
      <c r="CU33" s="645"/>
      <c r="CV33" s="645"/>
      <c r="CW33" s="645"/>
      <c r="CX33" s="645"/>
      <c r="CY33" s="646"/>
      <c r="CZ33" s="626">
        <v>55.5</v>
      </c>
      <c r="DA33" s="657"/>
      <c r="DB33" s="657"/>
      <c r="DC33" s="659"/>
      <c r="DD33" s="630">
        <v>1478759</v>
      </c>
      <c r="DE33" s="645"/>
      <c r="DF33" s="645"/>
      <c r="DG33" s="645"/>
      <c r="DH33" s="645"/>
      <c r="DI33" s="645"/>
      <c r="DJ33" s="645"/>
      <c r="DK33" s="646"/>
      <c r="DL33" s="630">
        <v>972838</v>
      </c>
      <c r="DM33" s="645"/>
      <c r="DN33" s="645"/>
      <c r="DO33" s="645"/>
      <c r="DP33" s="645"/>
      <c r="DQ33" s="645"/>
      <c r="DR33" s="645"/>
      <c r="DS33" s="645"/>
      <c r="DT33" s="645"/>
      <c r="DU33" s="645"/>
      <c r="DV33" s="646"/>
      <c r="DW33" s="626">
        <v>40.700000000000003</v>
      </c>
      <c r="DX33" s="657"/>
      <c r="DY33" s="657"/>
      <c r="DZ33" s="657"/>
      <c r="EA33" s="657"/>
      <c r="EB33" s="657"/>
      <c r="EC33" s="658"/>
    </row>
    <row r="34" spans="2:133" ht="11.25" customHeight="1">
      <c r="B34" s="618" t="s">
        <v>316</v>
      </c>
      <c r="C34" s="619"/>
      <c r="D34" s="619"/>
      <c r="E34" s="619"/>
      <c r="F34" s="619"/>
      <c r="G34" s="619"/>
      <c r="H34" s="619"/>
      <c r="I34" s="619"/>
      <c r="J34" s="619"/>
      <c r="K34" s="619"/>
      <c r="L34" s="619"/>
      <c r="M34" s="619"/>
      <c r="N34" s="619"/>
      <c r="O34" s="619"/>
      <c r="P34" s="619"/>
      <c r="Q34" s="620"/>
      <c r="R34" s="621">
        <v>39923</v>
      </c>
      <c r="S34" s="622"/>
      <c r="T34" s="622"/>
      <c r="U34" s="622"/>
      <c r="V34" s="622"/>
      <c r="W34" s="622"/>
      <c r="X34" s="622"/>
      <c r="Y34" s="623"/>
      <c r="Z34" s="624">
        <v>1.1000000000000001</v>
      </c>
      <c r="AA34" s="624"/>
      <c r="AB34" s="624"/>
      <c r="AC34" s="624"/>
      <c r="AD34" s="625">
        <v>438</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748714</v>
      </c>
      <c r="CS34" s="622"/>
      <c r="CT34" s="622"/>
      <c r="CU34" s="622"/>
      <c r="CV34" s="622"/>
      <c r="CW34" s="622"/>
      <c r="CX34" s="622"/>
      <c r="CY34" s="623"/>
      <c r="CZ34" s="626">
        <v>20.7</v>
      </c>
      <c r="DA34" s="657"/>
      <c r="DB34" s="657"/>
      <c r="DC34" s="659"/>
      <c r="DD34" s="630">
        <v>579686</v>
      </c>
      <c r="DE34" s="622"/>
      <c r="DF34" s="622"/>
      <c r="DG34" s="622"/>
      <c r="DH34" s="622"/>
      <c r="DI34" s="622"/>
      <c r="DJ34" s="622"/>
      <c r="DK34" s="623"/>
      <c r="DL34" s="630">
        <v>501247</v>
      </c>
      <c r="DM34" s="622"/>
      <c r="DN34" s="622"/>
      <c r="DO34" s="622"/>
      <c r="DP34" s="622"/>
      <c r="DQ34" s="622"/>
      <c r="DR34" s="622"/>
      <c r="DS34" s="622"/>
      <c r="DT34" s="622"/>
      <c r="DU34" s="622"/>
      <c r="DV34" s="623"/>
      <c r="DW34" s="626">
        <v>21</v>
      </c>
      <c r="DX34" s="657"/>
      <c r="DY34" s="657"/>
      <c r="DZ34" s="657"/>
      <c r="EA34" s="657"/>
      <c r="EB34" s="657"/>
      <c r="EC34" s="658"/>
    </row>
    <row r="35" spans="2:133" ht="11.25" customHeight="1">
      <c r="B35" s="618" t="s">
        <v>320</v>
      </c>
      <c r="C35" s="619"/>
      <c r="D35" s="619"/>
      <c r="E35" s="619"/>
      <c r="F35" s="619"/>
      <c r="G35" s="619"/>
      <c r="H35" s="619"/>
      <c r="I35" s="619"/>
      <c r="J35" s="619"/>
      <c r="K35" s="619"/>
      <c r="L35" s="619"/>
      <c r="M35" s="619"/>
      <c r="N35" s="619"/>
      <c r="O35" s="619"/>
      <c r="P35" s="619"/>
      <c r="Q35" s="620"/>
      <c r="R35" s="621">
        <v>408103</v>
      </c>
      <c r="S35" s="622"/>
      <c r="T35" s="622"/>
      <c r="U35" s="622"/>
      <c r="V35" s="622"/>
      <c r="W35" s="622"/>
      <c r="X35" s="622"/>
      <c r="Y35" s="623"/>
      <c r="Z35" s="624">
        <v>11.1</v>
      </c>
      <c r="AA35" s="624"/>
      <c r="AB35" s="624"/>
      <c r="AC35" s="624"/>
      <c r="AD35" s="625" t="s">
        <v>239</v>
      </c>
      <c r="AE35" s="625"/>
      <c r="AF35" s="625"/>
      <c r="AG35" s="625"/>
      <c r="AH35" s="625"/>
      <c r="AI35" s="625"/>
      <c r="AJ35" s="625"/>
      <c r="AK35" s="625"/>
      <c r="AL35" s="626" t="s">
        <v>122</v>
      </c>
      <c r="AM35" s="627"/>
      <c r="AN35" s="627"/>
      <c r="AO35" s="628"/>
      <c r="AP35" s="214"/>
      <c r="AQ35" s="694" t="s">
        <v>321</v>
      </c>
      <c r="AR35" s="695"/>
      <c r="AS35" s="695"/>
      <c r="AT35" s="695"/>
      <c r="AU35" s="695"/>
      <c r="AV35" s="695"/>
      <c r="AW35" s="695"/>
      <c r="AX35" s="695"/>
      <c r="AY35" s="696"/>
      <c r="AZ35" s="610">
        <v>601857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76094</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38948</v>
      </c>
      <c r="CS35" s="645"/>
      <c r="CT35" s="645"/>
      <c r="CU35" s="645"/>
      <c r="CV35" s="645"/>
      <c r="CW35" s="645"/>
      <c r="CX35" s="645"/>
      <c r="CY35" s="646"/>
      <c r="CZ35" s="626">
        <v>1.1000000000000001</v>
      </c>
      <c r="DA35" s="657"/>
      <c r="DB35" s="657"/>
      <c r="DC35" s="659"/>
      <c r="DD35" s="630">
        <v>26543</v>
      </c>
      <c r="DE35" s="645"/>
      <c r="DF35" s="645"/>
      <c r="DG35" s="645"/>
      <c r="DH35" s="645"/>
      <c r="DI35" s="645"/>
      <c r="DJ35" s="645"/>
      <c r="DK35" s="646"/>
      <c r="DL35" s="630">
        <v>8640</v>
      </c>
      <c r="DM35" s="645"/>
      <c r="DN35" s="645"/>
      <c r="DO35" s="645"/>
      <c r="DP35" s="645"/>
      <c r="DQ35" s="645"/>
      <c r="DR35" s="645"/>
      <c r="DS35" s="645"/>
      <c r="DT35" s="645"/>
      <c r="DU35" s="645"/>
      <c r="DV35" s="646"/>
      <c r="DW35" s="626">
        <v>0.4</v>
      </c>
      <c r="DX35" s="657"/>
      <c r="DY35" s="657"/>
      <c r="DZ35" s="657"/>
      <c r="EA35" s="657"/>
      <c r="EB35" s="657"/>
      <c r="EC35" s="658"/>
    </row>
    <row r="36" spans="2:133" ht="11.25" customHeight="1">
      <c r="B36" s="618" t="s">
        <v>324</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325</v>
      </c>
      <c r="AR36" s="699"/>
      <c r="AS36" s="699"/>
      <c r="AT36" s="699"/>
      <c r="AU36" s="699"/>
      <c r="AV36" s="699"/>
      <c r="AW36" s="699"/>
      <c r="AX36" s="699"/>
      <c r="AY36" s="700"/>
      <c r="AZ36" s="621">
        <v>296005</v>
      </c>
      <c r="BA36" s="622"/>
      <c r="BB36" s="622"/>
      <c r="BC36" s="622"/>
      <c r="BD36" s="645"/>
      <c r="BE36" s="645"/>
      <c r="BF36" s="680"/>
      <c r="BG36" s="636" t="s">
        <v>326</v>
      </c>
      <c r="BH36" s="637"/>
      <c r="BI36" s="637"/>
      <c r="BJ36" s="637"/>
      <c r="BK36" s="637"/>
      <c r="BL36" s="637"/>
      <c r="BM36" s="637"/>
      <c r="BN36" s="637"/>
      <c r="BO36" s="637"/>
      <c r="BP36" s="637"/>
      <c r="BQ36" s="637"/>
      <c r="BR36" s="637"/>
      <c r="BS36" s="637"/>
      <c r="BT36" s="637"/>
      <c r="BU36" s="638"/>
      <c r="BV36" s="621">
        <v>69195</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873474</v>
      </c>
      <c r="CS36" s="622"/>
      <c r="CT36" s="622"/>
      <c r="CU36" s="622"/>
      <c r="CV36" s="622"/>
      <c r="CW36" s="622"/>
      <c r="CX36" s="622"/>
      <c r="CY36" s="623"/>
      <c r="CZ36" s="626">
        <v>24.2</v>
      </c>
      <c r="DA36" s="657"/>
      <c r="DB36" s="657"/>
      <c r="DC36" s="659"/>
      <c r="DD36" s="630">
        <v>600101</v>
      </c>
      <c r="DE36" s="622"/>
      <c r="DF36" s="622"/>
      <c r="DG36" s="622"/>
      <c r="DH36" s="622"/>
      <c r="DI36" s="622"/>
      <c r="DJ36" s="622"/>
      <c r="DK36" s="623"/>
      <c r="DL36" s="630">
        <v>204460</v>
      </c>
      <c r="DM36" s="622"/>
      <c r="DN36" s="622"/>
      <c r="DO36" s="622"/>
      <c r="DP36" s="622"/>
      <c r="DQ36" s="622"/>
      <c r="DR36" s="622"/>
      <c r="DS36" s="622"/>
      <c r="DT36" s="622"/>
      <c r="DU36" s="622"/>
      <c r="DV36" s="623"/>
      <c r="DW36" s="626">
        <v>8.6</v>
      </c>
      <c r="DX36" s="657"/>
      <c r="DY36" s="657"/>
      <c r="DZ36" s="657"/>
      <c r="EA36" s="657"/>
      <c r="EB36" s="657"/>
      <c r="EC36" s="658"/>
    </row>
    <row r="37" spans="2:133" ht="11.25" customHeight="1">
      <c r="B37" s="618" t="s">
        <v>328</v>
      </c>
      <c r="C37" s="619"/>
      <c r="D37" s="619"/>
      <c r="E37" s="619"/>
      <c r="F37" s="619"/>
      <c r="G37" s="619"/>
      <c r="H37" s="619"/>
      <c r="I37" s="619"/>
      <c r="J37" s="619"/>
      <c r="K37" s="619"/>
      <c r="L37" s="619"/>
      <c r="M37" s="619"/>
      <c r="N37" s="619"/>
      <c r="O37" s="619"/>
      <c r="P37" s="619"/>
      <c r="Q37" s="620"/>
      <c r="R37" s="621">
        <v>89803</v>
      </c>
      <c r="S37" s="622"/>
      <c r="T37" s="622"/>
      <c r="U37" s="622"/>
      <c r="V37" s="622"/>
      <c r="W37" s="622"/>
      <c r="X37" s="622"/>
      <c r="Y37" s="623"/>
      <c r="Z37" s="624">
        <v>2.5</v>
      </c>
      <c r="AA37" s="624"/>
      <c r="AB37" s="624"/>
      <c r="AC37" s="624"/>
      <c r="AD37" s="625" t="s">
        <v>122</v>
      </c>
      <c r="AE37" s="625"/>
      <c r="AF37" s="625"/>
      <c r="AG37" s="625"/>
      <c r="AH37" s="625"/>
      <c r="AI37" s="625"/>
      <c r="AJ37" s="625"/>
      <c r="AK37" s="625"/>
      <c r="AL37" s="626" t="s">
        <v>239</v>
      </c>
      <c r="AM37" s="627"/>
      <c r="AN37" s="627"/>
      <c r="AO37" s="628"/>
      <c r="AQ37" s="698" t="s">
        <v>329</v>
      </c>
      <c r="AR37" s="699"/>
      <c r="AS37" s="699"/>
      <c r="AT37" s="699"/>
      <c r="AU37" s="699"/>
      <c r="AV37" s="699"/>
      <c r="AW37" s="699"/>
      <c r="AX37" s="699"/>
      <c r="AY37" s="700"/>
      <c r="AZ37" s="621">
        <v>68884</v>
      </c>
      <c r="BA37" s="622"/>
      <c r="BB37" s="622"/>
      <c r="BC37" s="622"/>
      <c r="BD37" s="645"/>
      <c r="BE37" s="645"/>
      <c r="BF37" s="680"/>
      <c r="BG37" s="636" t="s">
        <v>330</v>
      </c>
      <c r="BH37" s="637"/>
      <c r="BI37" s="637"/>
      <c r="BJ37" s="637"/>
      <c r="BK37" s="637"/>
      <c r="BL37" s="637"/>
      <c r="BM37" s="637"/>
      <c r="BN37" s="637"/>
      <c r="BO37" s="637"/>
      <c r="BP37" s="637"/>
      <c r="BQ37" s="637"/>
      <c r="BR37" s="637"/>
      <c r="BS37" s="637"/>
      <c r="BT37" s="637"/>
      <c r="BU37" s="638"/>
      <c r="BV37" s="621">
        <v>536</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193922</v>
      </c>
      <c r="CS37" s="645"/>
      <c r="CT37" s="645"/>
      <c r="CU37" s="645"/>
      <c r="CV37" s="645"/>
      <c r="CW37" s="645"/>
      <c r="CX37" s="645"/>
      <c r="CY37" s="646"/>
      <c r="CZ37" s="626">
        <v>5.4</v>
      </c>
      <c r="DA37" s="657"/>
      <c r="DB37" s="657"/>
      <c r="DC37" s="659"/>
      <c r="DD37" s="630">
        <v>166749</v>
      </c>
      <c r="DE37" s="645"/>
      <c r="DF37" s="645"/>
      <c r="DG37" s="645"/>
      <c r="DH37" s="645"/>
      <c r="DI37" s="645"/>
      <c r="DJ37" s="645"/>
      <c r="DK37" s="646"/>
      <c r="DL37" s="630">
        <v>166749</v>
      </c>
      <c r="DM37" s="645"/>
      <c r="DN37" s="645"/>
      <c r="DO37" s="645"/>
      <c r="DP37" s="645"/>
      <c r="DQ37" s="645"/>
      <c r="DR37" s="645"/>
      <c r="DS37" s="645"/>
      <c r="DT37" s="645"/>
      <c r="DU37" s="645"/>
      <c r="DV37" s="646"/>
      <c r="DW37" s="626">
        <v>7</v>
      </c>
      <c r="DX37" s="657"/>
      <c r="DY37" s="657"/>
      <c r="DZ37" s="657"/>
      <c r="EA37" s="657"/>
      <c r="EB37" s="657"/>
      <c r="EC37" s="658"/>
    </row>
    <row r="38" spans="2:133" ht="11.25" customHeight="1">
      <c r="B38" s="666" t="s">
        <v>332</v>
      </c>
      <c r="C38" s="667"/>
      <c r="D38" s="667"/>
      <c r="E38" s="667"/>
      <c r="F38" s="667"/>
      <c r="G38" s="667"/>
      <c r="H38" s="667"/>
      <c r="I38" s="667"/>
      <c r="J38" s="667"/>
      <c r="K38" s="667"/>
      <c r="L38" s="667"/>
      <c r="M38" s="667"/>
      <c r="N38" s="667"/>
      <c r="O38" s="667"/>
      <c r="P38" s="667"/>
      <c r="Q38" s="668"/>
      <c r="R38" s="701">
        <v>3662707</v>
      </c>
      <c r="S38" s="702"/>
      <c r="T38" s="702"/>
      <c r="U38" s="702"/>
      <c r="V38" s="702"/>
      <c r="W38" s="702"/>
      <c r="X38" s="702"/>
      <c r="Y38" s="703"/>
      <c r="Z38" s="704">
        <v>100</v>
      </c>
      <c r="AA38" s="704"/>
      <c r="AB38" s="704"/>
      <c r="AC38" s="704"/>
      <c r="AD38" s="705">
        <v>2297641</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122</v>
      </c>
      <c r="BA38" s="622"/>
      <c r="BB38" s="622"/>
      <c r="BC38" s="622"/>
      <c r="BD38" s="645"/>
      <c r="BE38" s="645"/>
      <c r="BF38" s="680"/>
      <c r="BG38" s="636" t="s">
        <v>334</v>
      </c>
      <c r="BH38" s="637"/>
      <c r="BI38" s="637"/>
      <c r="BJ38" s="637"/>
      <c r="BK38" s="637"/>
      <c r="BL38" s="637"/>
      <c r="BM38" s="637"/>
      <c r="BN38" s="637"/>
      <c r="BO38" s="637"/>
      <c r="BP38" s="637"/>
      <c r="BQ38" s="637"/>
      <c r="BR38" s="637"/>
      <c r="BS38" s="637"/>
      <c r="BT38" s="637"/>
      <c r="BU38" s="638"/>
      <c r="BV38" s="621">
        <v>893</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305852</v>
      </c>
      <c r="CS38" s="622"/>
      <c r="CT38" s="622"/>
      <c r="CU38" s="622"/>
      <c r="CV38" s="622"/>
      <c r="CW38" s="622"/>
      <c r="CX38" s="622"/>
      <c r="CY38" s="623"/>
      <c r="CZ38" s="626">
        <v>8.5</v>
      </c>
      <c r="DA38" s="657"/>
      <c r="DB38" s="657"/>
      <c r="DC38" s="659"/>
      <c r="DD38" s="630">
        <v>265493</v>
      </c>
      <c r="DE38" s="622"/>
      <c r="DF38" s="622"/>
      <c r="DG38" s="622"/>
      <c r="DH38" s="622"/>
      <c r="DI38" s="622"/>
      <c r="DJ38" s="622"/>
      <c r="DK38" s="623"/>
      <c r="DL38" s="630">
        <v>258491</v>
      </c>
      <c r="DM38" s="622"/>
      <c r="DN38" s="622"/>
      <c r="DO38" s="622"/>
      <c r="DP38" s="622"/>
      <c r="DQ38" s="622"/>
      <c r="DR38" s="622"/>
      <c r="DS38" s="622"/>
      <c r="DT38" s="622"/>
      <c r="DU38" s="622"/>
      <c r="DV38" s="623"/>
      <c r="DW38" s="626">
        <v>10.8</v>
      </c>
      <c r="DX38" s="657"/>
      <c r="DY38" s="657"/>
      <c r="DZ38" s="657"/>
      <c r="EA38" s="657"/>
      <c r="EB38" s="657"/>
      <c r="EC38" s="658"/>
    </row>
    <row r="39" spans="2:133" ht="11.25" customHeight="1">
      <c r="AQ39" s="698" t="s">
        <v>336</v>
      </c>
      <c r="AR39" s="699"/>
      <c r="AS39" s="699"/>
      <c r="AT39" s="699"/>
      <c r="AU39" s="699"/>
      <c r="AV39" s="699"/>
      <c r="AW39" s="699"/>
      <c r="AX39" s="699"/>
      <c r="AY39" s="700"/>
      <c r="AZ39" s="621" t="s">
        <v>122</v>
      </c>
      <c r="BA39" s="622"/>
      <c r="BB39" s="622"/>
      <c r="BC39" s="622"/>
      <c r="BD39" s="645"/>
      <c r="BE39" s="645"/>
      <c r="BF39" s="680"/>
      <c r="BG39" s="712" t="s">
        <v>337</v>
      </c>
      <c r="BH39" s="713"/>
      <c r="BI39" s="713"/>
      <c r="BJ39" s="713"/>
      <c r="BK39" s="713"/>
      <c r="BL39" s="215"/>
      <c r="BM39" s="637" t="s">
        <v>338</v>
      </c>
      <c r="BN39" s="637"/>
      <c r="BO39" s="637"/>
      <c r="BP39" s="637"/>
      <c r="BQ39" s="637"/>
      <c r="BR39" s="637"/>
      <c r="BS39" s="637"/>
      <c r="BT39" s="637"/>
      <c r="BU39" s="638"/>
      <c r="BV39" s="621">
        <v>134</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20632</v>
      </c>
      <c r="CS39" s="645"/>
      <c r="CT39" s="645"/>
      <c r="CU39" s="645"/>
      <c r="CV39" s="645"/>
      <c r="CW39" s="645"/>
      <c r="CX39" s="645"/>
      <c r="CY39" s="646"/>
      <c r="CZ39" s="626">
        <v>0.6</v>
      </c>
      <c r="DA39" s="657"/>
      <c r="DB39" s="657"/>
      <c r="DC39" s="659"/>
      <c r="DD39" s="630">
        <v>6936</v>
      </c>
      <c r="DE39" s="645"/>
      <c r="DF39" s="645"/>
      <c r="DG39" s="645"/>
      <c r="DH39" s="645"/>
      <c r="DI39" s="645"/>
      <c r="DJ39" s="645"/>
      <c r="DK39" s="646"/>
      <c r="DL39" s="630" t="s">
        <v>122</v>
      </c>
      <c r="DM39" s="645"/>
      <c r="DN39" s="645"/>
      <c r="DO39" s="645"/>
      <c r="DP39" s="645"/>
      <c r="DQ39" s="645"/>
      <c r="DR39" s="645"/>
      <c r="DS39" s="645"/>
      <c r="DT39" s="645"/>
      <c r="DU39" s="645"/>
      <c r="DV39" s="646"/>
      <c r="DW39" s="626" t="s">
        <v>122</v>
      </c>
      <c r="DX39" s="657"/>
      <c r="DY39" s="657"/>
      <c r="DZ39" s="657"/>
      <c r="EA39" s="657"/>
      <c r="EB39" s="657"/>
      <c r="EC39" s="658"/>
    </row>
    <row r="40" spans="2:133" ht="11.25" customHeight="1">
      <c r="AQ40" s="698" t="s">
        <v>340</v>
      </c>
      <c r="AR40" s="699"/>
      <c r="AS40" s="699"/>
      <c r="AT40" s="699"/>
      <c r="AU40" s="699"/>
      <c r="AV40" s="699"/>
      <c r="AW40" s="699"/>
      <c r="AX40" s="699"/>
      <c r="AY40" s="700"/>
      <c r="AZ40" s="621">
        <v>65884</v>
      </c>
      <c r="BA40" s="622"/>
      <c r="BB40" s="622"/>
      <c r="BC40" s="622"/>
      <c r="BD40" s="645"/>
      <c r="BE40" s="645"/>
      <c r="BF40" s="680"/>
      <c r="BG40" s="712"/>
      <c r="BH40" s="713"/>
      <c r="BI40" s="713"/>
      <c r="BJ40" s="713"/>
      <c r="BK40" s="713"/>
      <c r="BL40" s="215"/>
      <c r="BM40" s="637" t="s">
        <v>341</v>
      </c>
      <c r="BN40" s="637"/>
      <c r="BO40" s="637"/>
      <c r="BP40" s="637"/>
      <c r="BQ40" s="637"/>
      <c r="BR40" s="637"/>
      <c r="BS40" s="637"/>
      <c r="BT40" s="637"/>
      <c r="BU40" s="638"/>
      <c r="BV40" s="621">
        <v>176</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15000</v>
      </c>
      <c r="CS40" s="622"/>
      <c r="CT40" s="622"/>
      <c r="CU40" s="622"/>
      <c r="CV40" s="622"/>
      <c r="CW40" s="622"/>
      <c r="CX40" s="622"/>
      <c r="CY40" s="623"/>
      <c r="CZ40" s="626">
        <v>0.4</v>
      </c>
      <c r="DA40" s="657"/>
      <c r="DB40" s="657"/>
      <c r="DC40" s="659"/>
      <c r="DD40" s="630" t="s">
        <v>122</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7"/>
      <c r="DY40" s="657"/>
      <c r="DZ40" s="657"/>
      <c r="EA40" s="657"/>
      <c r="EB40" s="657"/>
      <c r="EC40" s="658"/>
    </row>
    <row r="41" spans="2:133" ht="11.25" customHeight="1">
      <c r="AQ41" s="708" t="s">
        <v>343</v>
      </c>
      <c r="AR41" s="709"/>
      <c r="AS41" s="709"/>
      <c r="AT41" s="709"/>
      <c r="AU41" s="709"/>
      <c r="AV41" s="709"/>
      <c r="AW41" s="709"/>
      <c r="AX41" s="709"/>
      <c r="AY41" s="710"/>
      <c r="AZ41" s="701">
        <v>171084</v>
      </c>
      <c r="BA41" s="702"/>
      <c r="BB41" s="702"/>
      <c r="BC41" s="702"/>
      <c r="BD41" s="691"/>
      <c r="BE41" s="691"/>
      <c r="BF41" s="693"/>
      <c r="BG41" s="714"/>
      <c r="BH41" s="715"/>
      <c r="BI41" s="715"/>
      <c r="BJ41" s="715"/>
      <c r="BK41" s="715"/>
      <c r="BL41" s="216"/>
      <c r="BM41" s="648" t="s">
        <v>344</v>
      </c>
      <c r="BN41" s="648"/>
      <c r="BO41" s="648"/>
      <c r="BP41" s="648"/>
      <c r="BQ41" s="648"/>
      <c r="BR41" s="648"/>
      <c r="BS41" s="648"/>
      <c r="BT41" s="648"/>
      <c r="BU41" s="649"/>
      <c r="BV41" s="701">
        <v>346</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122</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403053</v>
      </c>
      <c r="CS42" s="622"/>
      <c r="CT42" s="622"/>
      <c r="CU42" s="622"/>
      <c r="CV42" s="622"/>
      <c r="CW42" s="622"/>
      <c r="CX42" s="622"/>
      <c r="CY42" s="623"/>
      <c r="CZ42" s="626">
        <v>11.2</v>
      </c>
      <c r="DA42" s="627"/>
      <c r="DB42" s="627"/>
      <c r="DC42" s="722"/>
      <c r="DD42" s="630">
        <v>135698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11743</v>
      </c>
      <c r="CS43" s="645"/>
      <c r="CT43" s="645"/>
      <c r="CU43" s="645"/>
      <c r="CV43" s="645"/>
      <c r="CW43" s="645"/>
      <c r="CX43" s="645"/>
      <c r="CY43" s="646"/>
      <c r="CZ43" s="626">
        <v>0.3</v>
      </c>
      <c r="DA43" s="657"/>
      <c r="DB43" s="657"/>
      <c r="DC43" s="659"/>
      <c r="DD43" s="630">
        <v>11743</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403053</v>
      </c>
      <c r="CS44" s="622"/>
      <c r="CT44" s="622"/>
      <c r="CU44" s="622"/>
      <c r="CV44" s="622"/>
      <c r="CW44" s="622"/>
      <c r="CX44" s="622"/>
      <c r="CY44" s="623"/>
      <c r="CZ44" s="626">
        <v>11.2</v>
      </c>
      <c r="DA44" s="627"/>
      <c r="DB44" s="627"/>
      <c r="DC44" s="722"/>
      <c r="DD44" s="630">
        <v>135698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75330</v>
      </c>
      <c r="CS45" s="645"/>
      <c r="CT45" s="645"/>
      <c r="CU45" s="645"/>
      <c r="CV45" s="645"/>
      <c r="CW45" s="645"/>
      <c r="CX45" s="645"/>
      <c r="CY45" s="646"/>
      <c r="CZ45" s="626">
        <v>2.1</v>
      </c>
      <c r="DA45" s="657"/>
      <c r="DB45" s="657"/>
      <c r="DC45" s="659"/>
      <c r="DD45" s="630">
        <v>9313</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327672</v>
      </c>
      <c r="CS46" s="622"/>
      <c r="CT46" s="622"/>
      <c r="CU46" s="622"/>
      <c r="CV46" s="622"/>
      <c r="CW46" s="622"/>
      <c r="CX46" s="622"/>
      <c r="CY46" s="623"/>
      <c r="CZ46" s="626">
        <v>9.1</v>
      </c>
      <c r="DA46" s="627"/>
      <c r="DB46" s="627"/>
      <c r="DC46" s="722"/>
      <c r="DD46" s="630">
        <v>126334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t="s">
        <v>122</v>
      </c>
      <c r="CS47" s="645"/>
      <c r="CT47" s="645"/>
      <c r="CU47" s="645"/>
      <c r="CV47" s="645"/>
      <c r="CW47" s="645"/>
      <c r="CX47" s="645"/>
      <c r="CY47" s="646"/>
      <c r="CZ47" s="626" t="s">
        <v>122</v>
      </c>
      <c r="DA47" s="657"/>
      <c r="DB47" s="657"/>
      <c r="DC47" s="659"/>
      <c r="DD47" s="630" t="s">
        <v>122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3610624</v>
      </c>
      <c r="CS49" s="691"/>
      <c r="CT49" s="691"/>
      <c r="CU49" s="691"/>
      <c r="CV49" s="691"/>
      <c r="CW49" s="691"/>
      <c r="CX49" s="691"/>
      <c r="CY49" s="723"/>
      <c r="CZ49" s="706">
        <v>100</v>
      </c>
      <c r="DA49" s="724"/>
      <c r="DB49" s="724"/>
      <c r="DC49" s="725"/>
      <c r="DD49" s="726">
        <v>2599398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8DWRmFtX0ckQ8JL1FIY1+b1Br4S6Yd0VOSmyTkHcl9PX9PiDCEaX/TzqF0mWvrX1mZHuaZyGU6UFGYb4W+nBXA==" saltValue="wrlXBcnAkjZmPskS5frc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3663</v>
      </c>
      <c r="R7" s="757"/>
      <c r="S7" s="757"/>
      <c r="T7" s="757"/>
      <c r="U7" s="757"/>
      <c r="V7" s="757">
        <v>3611</v>
      </c>
      <c r="W7" s="757"/>
      <c r="X7" s="757"/>
      <c r="Y7" s="757"/>
      <c r="Z7" s="757"/>
      <c r="AA7" s="757">
        <v>52</v>
      </c>
      <c r="AB7" s="757"/>
      <c r="AC7" s="757"/>
      <c r="AD7" s="757"/>
      <c r="AE7" s="758"/>
      <c r="AF7" s="759">
        <v>52</v>
      </c>
      <c r="AG7" s="760"/>
      <c r="AH7" s="760"/>
      <c r="AI7" s="760"/>
      <c r="AJ7" s="761"/>
      <c r="AK7" s="796">
        <v>1</v>
      </c>
      <c r="AL7" s="797"/>
      <c r="AM7" s="797"/>
      <c r="AN7" s="797"/>
      <c r="AO7" s="797"/>
      <c r="AP7" s="797">
        <v>3852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562</v>
      </c>
      <c r="BT7" s="801"/>
      <c r="BU7" s="801"/>
      <c r="BV7" s="801"/>
      <c r="BW7" s="801"/>
      <c r="BX7" s="801"/>
      <c r="BY7" s="801"/>
      <c r="BZ7" s="801"/>
      <c r="CA7" s="801"/>
      <c r="CB7" s="801"/>
      <c r="CC7" s="801"/>
      <c r="CD7" s="801"/>
      <c r="CE7" s="801"/>
      <c r="CF7" s="801"/>
      <c r="CG7" s="802"/>
      <c r="CH7" s="793">
        <v>-21</v>
      </c>
      <c r="CI7" s="794"/>
      <c r="CJ7" s="794"/>
      <c r="CK7" s="794"/>
      <c r="CL7" s="795"/>
      <c r="CM7" s="793">
        <v>-6</v>
      </c>
      <c r="CN7" s="794"/>
      <c r="CO7" s="794"/>
      <c r="CP7" s="794"/>
      <c r="CQ7" s="795"/>
      <c r="CR7" s="793">
        <v>10000</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52</v>
      </c>
      <c r="AG23" s="816"/>
      <c r="AH23" s="816"/>
      <c r="AI23" s="816"/>
      <c r="AJ23" s="819"/>
      <c r="AK23" s="820"/>
      <c r="AL23" s="821"/>
      <c r="AM23" s="821"/>
      <c r="AN23" s="821"/>
      <c r="AO23" s="821"/>
      <c r="AP23" s="816"/>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647</v>
      </c>
      <c r="R28" s="845"/>
      <c r="S28" s="845"/>
      <c r="T28" s="845"/>
      <c r="U28" s="845"/>
      <c r="V28" s="845">
        <v>571</v>
      </c>
      <c r="W28" s="845"/>
      <c r="X28" s="845"/>
      <c r="Y28" s="845"/>
      <c r="Z28" s="845"/>
      <c r="AA28" s="845">
        <v>76</v>
      </c>
      <c r="AB28" s="845"/>
      <c r="AC28" s="845"/>
      <c r="AD28" s="845"/>
      <c r="AE28" s="846"/>
      <c r="AF28" s="847">
        <v>76</v>
      </c>
      <c r="AG28" s="845"/>
      <c r="AH28" s="845"/>
      <c r="AI28" s="845"/>
      <c r="AJ28" s="848"/>
      <c r="AK28" s="849">
        <v>66</v>
      </c>
      <c r="AL28" s="840"/>
      <c r="AM28" s="840"/>
      <c r="AN28" s="840"/>
      <c r="AO28" s="840"/>
      <c r="AP28" s="840" t="s">
        <v>556</v>
      </c>
      <c r="AQ28" s="840"/>
      <c r="AR28" s="840"/>
      <c r="AS28" s="840"/>
      <c r="AT28" s="840"/>
      <c r="AU28" s="840" t="s">
        <v>557</v>
      </c>
      <c r="AV28" s="840"/>
      <c r="AW28" s="840"/>
      <c r="AX28" s="840"/>
      <c r="AY28" s="840"/>
      <c r="AZ28" s="841" t="s">
        <v>557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459</v>
      </c>
      <c r="R29" s="781"/>
      <c r="S29" s="781"/>
      <c r="T29" s="781"/>
      <c r="U29" s="781"/>
      <c r="V29" s="781">
        <v>458</v>
      </c>
      <c r="W29" s="781"/>
      <c r="X29" s="781"/>
      <c r="Y29" s="781"/>
      <c r="Z29" s="781"/>
      <c r="AA29" s="781">
        <v>1</v>
      </c>
      <c r="AB29" s="781"/>
      <c r="AC29" s="781"/>
      <c r="AD29" s="781"/>
      <c r="AE29" s="782"/>
      <c r="AF29" s="783">
        <v>1</v>
      </c>
      <c r="AG29" s="784"/>
      <c r="AH29" s="784"/>
      <c r="AI29" s="784"/>
      <c r="AJ29" s="785"/>
      <c r="AK29" s="852">
        <v>81</v>
      </c>
      <c r="AL29" s="853"/>
      <c r="AM29" s="853"/>
      <c r="AN29" s="853"/>
      <c r="AO29" s="853"/>
      <c r="AP29" s="853" t="s">
        <v>556</v>
      </c>
      <c r="AQ29" s="853"/>
      <c r="AR29" s="853"/>
      <c r="AS29" s="853"/>
      <c r="AT29" s="853"/>
      <c r="AU29" s="853" t="s">
        <v>557</v>
      </c>
      <c r="AV29" s="853"/>
      <c r="AW29" s="853"/>
      <c r="AX29" s="853"/>
      <c r="AY29" s="853"/>
      <c r="AZ29" s="854" t="s">
        <v>557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64</v>
      </c>
      <c r="R30" s="781"/>
      <c r="S30" s="781"/>
      <c r="T30" s="781"/>
      <c r="U30" s="781"/>
      <c r="V30" s="781">
        <v>64</v>
      </c>
      <c r="W30" s="781"/>
      <c r="X30" s="781"/>
      <c r="Y30" s="781"/>
      <c r="Z30" s="781"/>
      <c r="AA30" s="781">
        <v>0</v>
      </c>
      <c r="AB30" s="781"/>
      <c r="AC30" s="781"/>
      <c r="AD30" s="781"/>
      <c r="AE30" s="782"/>
      <c r="AF30" s="783">
        <v>0</v>
      </c>
      <c r="AG30" s="784"/>
      <c r="AH30" s="784"/>
      <c r="AI30" s="784"/>
      <c r="AJ30" s="785"/>
      <c r="AK30" s="852">
        <v>89</v>
      </c>
      <c r="AL30" s="853"/>
      <c r="AM30" s="853"/>
      <c r="AN30" s="853"/>
      <c r="AO30" s="853"/>
      <c r="AP30" s="853" t="s">
        <v>557</v>
      </c>
      <c r="AQ30" s="853"/>
      <c r="AR30" s="853"/>
      <c r="AS30" s="853"/>
      <c r="AT30" s="853"/>
      <c r="AU30" s="853" t="s">
        <v>557</v>
      </c>
      <c r="AV30" s="853"/>
      <c r="AW30" s="853"/>
      <c r="AX30" s="853"/>
      <c r="AY30" s="853"/>
      <c r="AZ30" s="854" t="s">
        <v>557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569</v>
      </c>
      <c r="R31" s="781"/>
      <c r="S31" s="781"/>
      <c r="T31" s="781"/>
      <c r="U31" s="781"/>
      <c r="V31" s="781">
        <v>562</v>
      </c>
      <c r="W31" s="781"/>
      <c r="X31" s="781"/>
      <c r="Y31" s="781"/>
      <c r="Z31" s="781"/>
      <c r="AA31" s="781">
        <v>7</v>
      </c>
      <c r="AB31" s="781"/>
      <c r="AC31" s="781"/>
      <c r="AD31" s="781"/>
      <c r="AE31" s="782"/>
      <c r="AF31" s="783">
        <v>113</v>
      </c>
      <c r="AG31" s="784"/>
      <c r="AH31" s="784"/>
      <c r="AI31" s="784"/>
      <c r="AJ31" s="785"/>
      <c r="AK31" s="852">
        <v>296</v>
      </c>
      <c r="AL31" s="853"/>
      <c r="AM31" s="853"/>
      <c r="AN31" s="853"/>
      <c r="AO31" s="853"/>
      <c r="AP31" s="853">
        <v>304</v>
      </c>
      <c r="AQ31" s="853"/>
      <c r="AR31" s="853"/>
      <c r="AS31" s="853"/>
      <c r="AT31" s="853"/>
      <c r="AU31" s="853">
        <v>237</v>
      </c>
      <c r="AV31" s="853"/>
      <c r="AW31" s="853"/>
      <c r="AX31" s="853"/>
      <c r="AY31" s="853"/>
      <c r="AZ31" s="854" t="s">
        <v>556</v>
      </c>
      <c r="BA31" s="854"/>
      <c r="BB31" s="854"/>
      <c r="BC31" s="854"/>
      <c r="BD31" s="854"/>
      <c r="BE31" s="850" t="s">
        <v>397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123</v>
      </c>
      <c r="R32" s="781"/>
      <c r="S32" s="781"/>
      <c r="T32" s="781"/>
      <c r="U32" s="781"/>
      <c r="V32" s="781">
        <v>123</v>
      </c>
      <c r="W32" s="781"/>
      <c r="X32" s="781"/>
      <c r="Y32" s="781"/>
      <c r="Z32" s="781"/>
      <c r="AA32" s="781">
        <v>0</v>
      </c>
      <c r="AB32" s="781"/>
      <c r="AC32" s="781"/>
      <c r="AD32" s="781"/>
      <c r="AE32" s="782"/>
      <c r="AF32" s="783">
        <v>0</v>
      </c>
      <c r="AG32" s="784"/>
      <c r="AH32" s="784"/>
      <c r="AI32" s="784"/>
      <c r="AJ32" s="785"/>
      <c r="AK32" s="852">
        <v>56</v>
      </c>
      <c r="AL32" s="853"/>
      <c r="AM32" s="853"/>
      <c r="AN32" s="853"/>
      <c r="AO32" s="853"/>
      <c r="AP32" s="853">
        <v>378</v>
      </c>
      <c r="AQ32" s="853"/>
      <c r="AR32" s="853"/>
      <c r="AS32" s="853"/>
      <c r="AT32" s="853"/>
      <c r="AU32" s="853">
        <v>374</v>
      </c>
      <c r="AV32" s="853"/>
      <c r="AW32" s="853"/>
      <c r="AX32" s="853"/>
      <c r="AY32" s="853"/>
      <c r="AZ32" s="854" t="s">
        <v>556</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190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387</v>
      </c>
      <c r="AB66" s="740"/>
      <c r="AC66" s="740"/>
      <c r="AD66" s="740"/>
      <c r="AE66" s="741"/>
      <c r="AF66" s="874" t="s">
        <v>406</v>
      </c>
      <c r="AG66" s="835"/>
      <c r="AH66" s="835"/>
      <c r="AI66" s="835"/>
      <c r="AJ66" s="875"/>
      <c r="AK66" s="739" t="s">
        <v>389</v>
      </c>
      <c r="AL66" s="763"/>
      <c r="AM66" s="763"/>
      <c r="AN66" s="763"/>
      <c r="AO66" s="764"/>
      <c r="AP66" s="739" t="s">
        <v>407</v>
      </c>
      <c r="AQ66" s="740"/>
      <c r="AR66" s="740"/>
      <c r="AS66" s="740"/>
      <c r="AT66" s="741"/>
      <c r="AU66" s="739" t="s">
        <v>408</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558</v>
      </c>
      <c r="C68" s="892"/>
      <c r="D68" s="892"/>
      <c r="E68" s="892"/>
      <c r="F68" s="892"/>
      <c r="G68" s="892"/>
      <c r="H68" s="892"/>
      <c r="I68" s="892"/>
      <c r="J68" s="892"/>
      <c r="K68" s="892"/>
      <c r="L68" s="892"/>
      <c r="M68" s="892"/>
      <c r="N68" s="892"/>
      <c r="O68" s="892"/>
      <c r="P68" s="893"/>
      <c r="Q68" s="894">
        <v>190</v>
      </c>
      <c r="R68" s="888"/>
      <c r="S68" s="888"/>
      <c r="T68" s="888"/>
      <c r="U68" s="888"/>
      <c r="V68" s="888">
        <v>179</v>
      </c>
      <c r="W68" s="888"/>
      <c r="X68" s="888"/>
      <c r="Y68" s="888"/>
      <c r="Z68" s="888"/>
      <c r="AA68" s="888">
        <v>11</v>
      </c>
      <c r="AB68" s="888"/>
      <c r="AC68" s="888"/>
      <c r="AD68" s="888"/>
      <c r="AE68" s="888"/>
      <c r="AF68" s="888">
        <v>547</v>
      </c>
      <c r="AG68" s="888"/>
      <c r="AH68" s="888"/>
      <c r="AI68" s="888"/>
      <c r="AJ68" s="888"/>
      <c r="AK68" s="888">
        <v>0</v>
      </c>
      <c r="AL68" s="888"/>
      <c r="AM68" s="888"/>
      <c r="AN68" s="888"/>
      <c r="AO68" s="888"/>
      <c r="AP68" s="888">
        <v>161</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559</v>
      </c>
      <c r="C69" s="896"/>
      <c r="D69" s="896"/>
      <c r="E69" s="896"/>
      <c r="F69" s="896"/>
      <c r="G69" s="896"/>
      <c r="H69" s="896"/>
      <c r="I69" s="896"/>
      <c r="J69" s="896"/>
      <c r="K69" s="896"/>
      <c r="L69" s="896"/>
      <c r="M69" s="896"/>
      <c r="N69" s="896"/>
      <c r="O69" s="896"/>
      <c r="P69" s="897"/>
      <c r="Q69" s="898">
        <v>3147</v>
      </c>
      <c r="R69" s="853"/>
      <c r="S69" s="853"/>
      <c r="T69" s="853"/>
      <c r="U69" s="853"/>
      <c r="V69" s="853">
        <v>3114</v>
      </c>
      <c r="W69" s="853"/>
      <c r="X69" s="853"/>
      <c r="Y69" s="853"/>
      <c r="Z69" s="853"/>
      <c r="AA69" s="853">
        <v>33</v>
      </c>
      <c r="AB69" s="853"/>
      <c r="AC69" s="853"/>
      <c r="AD69" s="853"/>
      <c r="AE69" s="853"/>
      <c r="AF69" s="853">
        <v>33</v>
      </c>
      <c r="AG69" s="853"/>
      <c r="AH69" s="853"/>
      <c r="AI69" s="853"/>
      <c r="AJ69" s="853"/>
      <c r="AK69" s="853">
        <v>0</v>
      </c>
      <c r="AL69" s="853"/>
      <c r="AM69" s="853"/>
      <c r="AN69" s="853"/>
      <c r="AO69" s="853"/>
      <c r="AP69" s="853">
        <v>429</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560</v>
      </c>
      <c r="C70" s="896"/>
      <c r="D70" s="896"/>
      <c r="E70" s="896"/>
      <c r="F70" s="896"/>
      <c r="G70" s="896"/>
      <c r="H70" s="896"/>
      <c r="I70" s="896"/>
      <c r="J70" s="896"/>
      <c r="K70" s="896"/>
      <c r="L70" s="896"/>
      <c r="M70" s="896"/>
      <c r="N70" s="896"/>
      <c r="O70" s="896"/>
      <c r="P70" s="897"/>
      <c r="Q70" s="898">
        <v>98</v>
      </c>
      <c r="R70" s="853"/>
      <c r="S70" s="853"/>
      <c r="T70" s="853"/>
      <c r="U70" s="853"/>
      <c r="V70" s="853">
        <v>49</v>
      </c>
      <c r="W70" s="853"/>
      <c r="X70" s="853"/>
      <c r="Y70" s="853"/>
      <c r="Z70" s="853"/>
      <c r="AA70" s="853">
        <v>50</v>
      </c>
      <c r="AB70" s="853"/>
      <c r="AC70" s="853"/>
      <c r="AD70" s="853"/>
      <c r="AE70" s="853"/>
      <c r="AF70" s="853">
        <v>50</v>
      </c>
      <c r="AG70" s="853"/>
      <c r="AH70" s="853"/>
      <c r="AI70" s="853"/>
      <c r="AJ70" s="853"/>
      <c r="AK70" s="853">
        <v>0</v>
      </c>
      <c r="AL70" s="853"/>
      <c r="AM70" s="853"/>
      <c r="AN70" s="853"/>
      <c r="AO70" s="853"/>
      <c r="AP70" s="853">
        <v>0</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561</v>
      </c>
      <c r="C71" s="896"/>
      <c r="D71" s="896"/>
      <c r="E71" s="896"/>
      <c r="F71" s="896"/>
      <c r="G71" s="896"/>
      <c r="H71" s="896"/>
      <c r="I71" s="896"/>
      <c r="J71" s="896"/>
      <c r="K71" s="896"/>
      <c r="L71" s="896"/>
      <c r="M71" s="896"/>
      <c r="N71" s="896"/>
      <c r="O71" s="896"/>
      <c r="P71" s="897"/>
      <c r="Q71" s="898">
        <v>18</v>
      </c>
      <c r="R71" s="853"/>
      <c r="S71" s="853"/>
      <c r="T71" s="853"/>
      <c r="U71" s="853"/>
      <c r="V71" s="853">
        <v>17</v>
      </c>
      <c r="W71" s="853"/>
      <c r="X71" s="853"/>
      <c r="Y71" s="853"/>
      <c r="Z71" s="853"/>
      <c r="AA71" s="853">
        <v>1</v>
      </c>
      <c r="AB71" s="853"/>
      <c r="AC71" s="853"/>
      <c r="AD71" s="853"/>
      <c r="AE71" s="853"/>
      <c r="AF71" s="853">
        <v>1</v>
      </c>
      <c r="AG71" s="853"/>
      <c r="AH71" s="853"/>
      <c r="AI71" s="853"/>
      <c r="AJ71" s="853"/>
      <c r="AK71" s="853">
        <v>0</v>
      </c>
      <c r="AL71" s="853"/>
      <c r="AM71" s="853"/>
      <c r="AN71" s="853"/>
      <c r="AO71" s="853"/>
      <c r="AP71" s="853">
        <v>0</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300</v>
      </c>
      <c r="AG109" s="917"/>
      <c r="AH109" s="917"/>
      <c r="AI109" s="917"/>
      <c r="AJ109" s="918"/>
      <c r="AK109" s="916" t="s">
        <v>299</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300</v>
      </c>
      <c r="BW109" s="917"/>
      <c r="BX109" s="917"/>
      <c r="BY109" s="917"/>
      <c r="BZ109" s="918"/>
      <c r="CA109" s="916" t="s">
        <v>299</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300</v>
      </c>
      <c r="DM109" s="917"/>
      <c r="DN109" s="917"/>
      <c r="DO109" s="917"/>
      <c r="DP109" s="918"/>
      <c r="DQ109" s="916" t="s">
        <v>299</v>
      </c>
      <c r="DR109" s="917"/>
      <c r="DS109" s="917"/>
      <c r="DT109" s="917"/>
      <c r="DU109" s="918"/>
      <c r="DV109" s="916" t="s">
        <v>419</v>
      </c>
      <c r="DW109" s="917"/>
      <c r="DX109" s="917"/>
      <c r="DY109" s="917"/>
      <c r="DZ109" s="919"/>
    </row>
    <row r="110" spans="1:131" s="226" customFormat="1" ht="26.25" customHeight="1">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445862</v>
      </c>
      <c r="AB110" s="924"/>
      <c r="AC110" s="924"/>
      <c r="AD110" s="924"/>
      <c r="AE110" s="925"/>
      <c r="AF110" s="926">
        <v>388918</v>
      </c>
      <c r="AG110" s="924"/>
      <c r="AH110" s="924"/>
      <c r="AI110" s="924"/>
      <c r="AJ110" s="925"/>
      <c r="AK110" s="926">
        <v>369250</v>
      </c>
      <c r="AL110" s="924"/>
      <c r="AM110" s="924"/>
      <c r="AN110" s="924"/>
      <c r="AO110" s="925"/>
      <c r="AP110" s="927">
        <v>18.7</v>
      </c>
      <c r="AQ110" s="928"/>
      <c r="AR110" s="928"/>
      <c r="AS110" s="928"/>
      <c r="AT110" s="929"/>
      <c r="AU110" s="930" t="s">
        <v>66</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3909147</v>
      </c>
      <c r="BR110" s="959"/>
      <c r="BS110" s="959"/>
      <c r="BT110" s="959"/>
      <c r="BU110" s="959"/>
      <c r="BV110" s="959">
        <v>3784699</v>
      </c>
      <c r="BW110" s="959"/>
      <c r="BX110" s="959"/>
      <c r="BY110" s="959"/>
      <c r="BZ110" s="959"/>
      <c r="CA110" s="959">
        <v>3852024</v>
      </c>
      <c r="CB110" s="959"/>
      <c r="CC110" s="959"/>
      <c r="CD110" s="959"/>
      <c r="CE110" s="959"/>
      <c r="CF110" s="973">
        <v>195.1</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122</v>
      </c>
      <c r="DR110" s="959"/>
      <c r="DS110" s="959"/>
      <c r="DT110" s="959"/>
      <c r="DU110" s="959"/>
      <c r="DV110" s="960" t="s">
        <v>122</v>
      </c>
      <c r="DW110" s="960"/>
      <c r="DX110" s="960"/>
      <c r="DY110" s="960"/>
      <c r="DZ110" s="961"/>
    </row>
    <row r="111" spans="1:131" s="226" customFormat="1" ht="26.25" customHeight="1">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426</v>
      </c>
      <c r="AB111" s="966"/>
      <c r="AC111" s="966"/>
      <c r="AD111" s="966"/>
      <c r="AE111" s="967"/>
      <c r="AF111" s="968" t="s">
        <v>426</v>
      </c>
      <c r="AG111" s="966"/>
      <c r="AH111" s="966"/>
      <c r="AI111" s="966"/>
      <c r="AJ111" s="967"/>
      <c r="AK111" s="968" t="s">
        <v>426</v>
      </c>
      <c r="AL111" s="966"/>
      <c r="AM111" s="966"/>
      <c r="AN111" s="966"/>
      <c r="AO111" s="967"/>
      <c r="AP111" s="969" t="s">
        <v>426</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v>43955</v>
      </c>
      <c r="BR111" s="952"/>
      <c r="BS111" s="952"/>
      <c r="BT111" s="952"/>
      <c r="BU111" s="952"/>
      <c r="BV111" s="952">
        <v>32677</v>
      </c>
      <c r="BW111" s="952"/>
      <c r="BX111" s="952"/>
      <c r="BY111" s="952"/>
      <c r="BZ111" s="952"/>
      <c r="CA111" s="952" t="s">
        <v>122</v>
      </c>
      <c r="CB111" s="952"/>
      <c r="CC111" s="952"/>
      <c r="CD111" s="952"/>
      <c r="CE111" s="952"/>
      <c r="CF111" s="946" t="s">
        <v>428</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428</v>
      </c>
      <c r="DR111" s="952"/>
      <c r="DS111" s="952"/>
      <c r="DT111" s="952"/>
      <c r="DU111" s="952"/>
      <c r="DV111" s="953" t="s">
        <v>428</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428</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711079</v>
      </c>
      <c r="BR112" s="952"/>
      <c r="BS112" s="952"/>
      <c r="BT112" s="952"/>
      <c r="BU112" s="952"/>
      <c r="BV112" s="952">
        <v>677543</v>
      </c>
      <c r="BW112" s="952"/>
      <c r="BX112" s="952"/>
      <c r="BY112" s="952"/>
      <c r="BZ112" s="952"/>
      <c r="CA112" s="952">
        <v>610740</v>
      </c>
      <c r="CB112" s="952"/>
      <c r="CC112" s="952"/>
      <c r="CD112" s="952"/>
      <c r="CE112" s="952"/>
      <c r="CF112" s="946">
        <v>30.9</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95525</v>
      </c>
      <c r="AB113" s="966"/>
      <c r="AC113" s="966"/>
      <c r="AD113" s="966"/>
      <c r="AE113" s="967"/>
      <c r="AF113" s="968">
        <v>101516</v>
      </c>
      <c r="AG113" s="966"/>
      <c r="AH113" s="966"/>
      <c r="AI113" s="966"/>
      <c r="AJ113" s="967"/>
      <c r="AK113" s="968">
        <v>100324</v>
      </c>
      <c r="AL113" s="966"/>
      <c r="AM113" s="966"/>
      <c r="AN113" s="966"/>
      <c r="AO113" s="967"/>
      <c r="AP113" s="969">
        <v>5.0999999999999996</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43955</v>
      </c>
      <c r="BR113" s="952"/>
      <c r="BS113" s="952"/>
      <c r="BT113" s="952"/>
      <c r="BU113" s="952"/>
      <c r="BV113" s="952">
        <v>32677</v>
      </c>
      <c r="BW113" s="952"/>
      <c r="BX113" s="952"/>
      <c r="BY113" s="952"/>
      <c r="BZ113" s="952"/>
      <c r="CA113" s="952" t="s">
        <v>428</v>
      </c>
      <c r="CB113" s="952"/>
      <c r="CC113" s="952"/>
      <c r="CD113" s="952"/>
      <c r="CE113" s="952"/>
      <c r="CF113" s="946" t="s">
        <v>122</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428</v>
      </c>
      <c r="DR113" s="991"/>
      <c r="DS113" s="991"/>
      <c r="DT113" s="991"/>
      <c r="DU113" s="992"/>
      <c r="DV113" s="994" t="s">
        <v>122</v>
      </c>
      <c r="DW113" s="995"/>
      <c r="DX113" s="995"/>
      <c r="DY113" s="995"/>
      <c r="DZ113" s="996"/>
    </row>
    <row r="114" spans="1:130" s="226" customFormat="1" ht="26.25" customHeight="1">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122</v>
      </c>
      <c r="AB114" s="991"/>
      <c r="AC114" s="991"/>
      <c r="AD114" s="991"/>
      <c r="AE114" s="992"/>
      <c r="AF114" s="993" t="s">
        <v>428</v>
      </c>
      <c r="AG114" s="991"/>
      <c r="AH114" s="991"/>
      <c r="AI114" s="991"/>
      <c r="AJ114" s="992"/>
      <c r="AK114" s="993" t="s">
        <v>122</v>
      </c>
      <c r="AL114" s="991"/>
      <c r="AM114" s="991"/>
      <c r="AN114" s="991"/>
      <c r="AO114" s="992"/>
      <c r="AP114" s="994" t="s">
        <v>122</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485047</v>
      </c>
      <c r="BR114" s="952"/>
      <c r="BS114" s="952"/>
      <c r="BT114" s="952"/>
      <c r="BU114" s="952"/>
      <c r="BV114" s="952">
        <v>477430</v>
      </c>
      <c r="BW114" s="952"/>
      <c r="BX114" s="952"/>
      <c r="BY114" s="952"/>
      <c r="BZ114" s="952"/>
      <c r="CA114" s="952">
        <v>787980</v>
      </c>
      <c r="CB114" s="952"/>
      <c r="CC114" s="952"/>
      <c r="CD114" s="952"/>
      <c r="CE114" s="952"/>
      <c r="CF114" s="946">
        <v>39.9</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428</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10766</v>
      </c>
      <c r="AB115" s="966"/>
      <c r="AC115" s="966"/>
      <c r="AD115" s="966"/>
      <c r="AE115" s="967"/>
      <c r="AF115" s="968">
        <v>1120</v>
      </c>
      <c r="AG115" s="966"/>
      <c r="AH115" s="966"/>
      <c r="AI115" s="966"/>
      <c r="AJ115" s="967"/>
      <c r="AK115" s="968">
        <v>1114</v>
      </c>
      <c r="AL115" s="966"/>
      <c r="AM115" s="966"/>
      <c r="AN115" s="966"/>
      <c r="AO115" s="967"/>
      <c r="AP115" s="969">
        <v>0.1</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428</v>
      </c>
      <c r="CB115" s="952"/>
      <c r="CC115" s="952"/>
      <c r="CD115" s="952"/>
      <c r="CE115" s="952"/>
      <c r="CF115" s="946" t="s">
        <v>122</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428</v>
      </c>
      <c r="AG116" s="991"/>
      <c r="AH116" s="991"/>
      <c r="AI116" s="991"/>
      <c r="AJ116" s="992"/>
      <c r="AK116" s="993">
        <v>38</v>
      </c>
      <c r="AL116" s="991"/>
      <c r="AM116" s="991"/>
      <c r="AN116" s="991"/>
      <c r="AO116" s="992"/>
      <c r="AP116" s="994">
        <v>0</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428</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122</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552153</v>
      </c>
      <c r="AB117" s="1009"/>
      <c r="AC117" s="1009"/>
      <c r="AD117" s="1009"/>
      <c r="AE117" s="1010"/>
      <c r="AF117" s="1011">
        <v>491554</v>
      </c>
      <c r="AG117" s="1009"/>
      <c r="AH117" s="1009"/>
      <c r="AI117" s="1009"/>
      <c r="AJ117" s="1010"/>
      <c r="AK117" s="1011">
        <v>470726</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428</v>
      </c>
      <c r="BW117" s="952"/>
      <c r="BX117" s="952"/>
      <c r="BY117" s="952"/>
      <c r="BZ117" s="952"/>
      <c r="CA117" s="952" t="s">
        <v>122</v>
      </c>
      <c r="CB117" s="952"/>
      <c r="CC117" s="952"/>
      <c r="CD117" s="952"/>
      <c r="CE117" s="952"/>
      <c r="CF117" s="946" t="s">
        <v>122</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428</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300</v>
      </c>
      <c r="AG118" s="917"/>
      <c r="AH118" s="917"/>
      <c r="AI118" s="917"/>
      <c r="AJ118" s="918"/>
      <c r="AK118" s="916" t="s">
        <v>299</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428</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451</v>
      </c>
      <c r="BP119" s="1038"/>
      <c r="BQ119" s="1029">
        <v>5193183</v>
      </c>
      <c r="BR119" s="1030"/>
      <c r="BS119" s="1030"/>
      <c r="BT119" s="1030"/>
      <c r="BU119" s="1030"/>
      <c r="BV119" s="1030">
        <v>5005026</v>
      </c>
      <c r="BW119" s="1030"/>
      <c r="BX119" s="1030"/>
      <c r="BY119" s="1030"/>
      <c r="BZ119" s="1030"/>
      <c r="CA119" s="1030">
        <v>5250744</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43955</v>
      </c>
      <c r="DH119" s="1016"/>
      <c r="DI119" s="1016"/>
      <c r="DJ119" s="1016"/>
      <c r="DK119" s="1017"/>
      <c r="DL119" s="1015">
        <v>32677</v>
      </c>
      <c r="DM119" s="1016"/>
      <c r="DN119" s="1016"/>
      <c r="DO119" s="1016"/>
      <c r="DP119" s="1017"/>
      <c r="DQ119" s="1015" t="s">
        <v>122</v>
      </c>
      <c r="DR119" s="1016"/>
      <c r="DS119" s="1016"/>
      <c r="DT119" s="1016"/>
      <c r="DU119" s="1017"/>
      <c r="DV119" s="1018" t="s">
        <v>122</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2500026</v>
      </c>
      <c r="BR120" s="959"/>
      <c r="BS120" s="959"/>
      <c r="BT120" s="959"/>
      <c r="BU120" s="959"/>
      <c r="BV120" s="959">
        <v>2496692</v>
      </c>
      <c r="BW120" s="959"/>
      <c r="BX120" s="959"/>
      <c r="BY120" s="959"/>
      <c r="BZ120" s="959"/>
      <c r="CA120" s="959">
        <v>2510065</v>
      </c>
      <c r="CB120" s="959"/>
      <c r="CC120" s="959"/>
      <c r="CD120" s="959"/>
      <c r="CE120" s="959"/>
      <c r="CF120" s="973">
        <v>127.2</v>
      </c>
      <c r="CG120" s="974"/>
      <c r="CH120" s="974"/>
      <c r="CI120" s="974"/>
      <c r="CJ120" s="974"/>
      <c r="CK120" s="1039" t="s">
        <v>455</v>
      </c>
      <c r="CL120" s="1040"/>
      <c r="CM120" s="1040"/>
      <c r="CN120" s="1040"/>
      <c r="CO120" s="1041"/>
      <c r="CP120" s="1047" t="s">
        <v>398</v>
      </c>
      <c r="CQ120" s="1048"/>
      <c r="CR120" s="1048"/>
      <c r="CS120" s="1048"/>
      <c r="CT120" s="1048"/>
      <c r="CU120" s="1048"/>
      <c r="CV120" s="1048"/>
      <c r="CW120" s="1048"/>
      <c r="CX120" s="1048"/>
      <c r="CY120" s="1048"/>
      <c r="CZ120" s="1048"/>
      <c r="DA120" s="1048"/>
      <c r="DB120" s="1048"/>
      <c r="DC120" s="1048"/>
      <c r="DD120" s="1048"/>
      <c r="DE120" s="1048"/>
      <c r="DF120" s="1049"/>
      <c r="DG120" s="958">
        <v>457527</v>
      </c>
      <c r="DH120" s="959"/>
      <c r="DI120" s="959"/>
      <c r="DJ120" s="959"/>
      <c r="DK120" s="959"/>
      <c r="DL120" s="959">
        <v>430023</v>
      </c>
      <c r="DM120" s="959"/>
      <c r="DN120" s="959"/>
      <c r="DO120" s="959"/>
      <c r="DP120" s="959"/>
      <c r="DQ120" s="959">
        <v>373791</v>
      </c>
      <c r="DR120" s="959"/>
      <c r="DS120" s="959"/>
      <c r="DT120" s="959"/>
      <c r="DU120" s="959"/>
      <c r="DV120" s="960">
        <v>18.899999999999999</v>
      </c>
      <c r="DW120" s="960"/>
      <c r="DX120" s="960"/>
      <c r="DY120" s="960"/>
      <c r="DZ120" s="961"/>
    </row>
    <row r="121" spans="1:130" s="226" customFormat="1" ht="26.25" customHeight="1">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324254</v>
      </c>
      <c r="BR121" s="952"/>
      <c r="BS121" s="952"/>
      <c r="BT121" s="952"/>
      <c r="BU121" s="952"/>
      <c r="BV121" s="952">
        <v>292286</v>
      </c>
      <c r="BW121" s="952"/>
      <c r="BX121" s="952"/>
      <c r="BY121" s="952"/>
      <c r="BZ121" s="952"/>
      <c r="CA121" s="952">
        <v>275778</v>
      </c>
      <c r="CB121" s="952"/>
      <c r="CC121" s="952"/>
      <c r="CD121" s="952"/>
      <c r="CE121" s="952"/>
      <c r="CF121" s="946">
        <v>14</v>
      </c>
      <c r="CG121" s="947"/>
      <c r="CH121" s="947"/>
      <c r="CI121" s="947"/>
      <c r="CJ121" s="947"/>
      <c r="CK121" s="1042"/>
      <c r="CL121" s="1043"/>
      <c r="CM121" s="1043"/>
      <c r="CN121" s="1043"/>
      <c r="CO121" s="1044"/>
      <c r="CP121" s="1052" t="s">
        <v>458</v>
      </c>
      <c r="CQ121" s="1053"/>
      <c r="CR121" s="1053"/>
      <c r="CS121" s="1053"/>
      <c r="CT121" s="1053"/>
      <c r="CU121" s="1053"/>
      <c r="CV121" s="1053"/>
      <c r="CW121" s="1053"/>
      <c r="CX121" s="1053"/>
      <c r="CY121" s="1053"/>
      <c r="CZ121" s="1053"/>
      <c r="DA121" s="1053"/>
      <c r="DB121" s="1053"/>
      <c r="DC121" s="1053"/>
      <c r="DD121" s="1053"/>
      <c r="DE121" s="1053"/>
      <c r="DF121" s="1054"/>
      <c r="DG121" s="951">
        <v>253552</v>
      </c>
      <c r="DH121" s="952"/>
      <c r="DI121" s="952"/>
      <c r="DJ121" s="952"/>
      <c r="DK121" s="952"/>
      <c r="DL121" s="952">
        <v>247520</v>
      </c>
      <c r="DM121" s="952"/>
      <c r="DN121" s="952"/>
      <c r="DO121" s="952"/>
      <c r="DP121" s="952"/>
      <c r="DQ121" s="952">
        <v>236949</v>
      </c>
      <c r="DR121" s="952"/>
      <c r="DS121" s="952"/>
      <c r="DT121" s="952"/>
      <c r="DU121" s="952"/>
      <c r="DV121" s="953">
        <v>12</v>
      </c>
      <c r="DW121" s="953"/>
      <c r="DX121" s="953"/>
      <c r="DY121" s="953"/>
      <c r="DZ121" s="954"/>
    </row>
    <row r="122" spans="1:130" s="226" customFormat="1" ht="26.25" customHeight="1">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459</v>
      </c>
      <c r="BA122" s="997"/>
      <c r="BB122" s="997"/>
      <c r="BC122" s="997"/>
      <c r="BD122" s="997"/>
      <c r="BE122" s="997"/>
      <c r="BF122" s="997"/>
      <c r="BG122" s="997"/>
      <c r="BH122" s="997"/>
      <c r="BI122" s="997"/>
      <c r="BJ122" s="997"/>
      <c r="BK122" s="997"/>
      <c r="BL122" s="997"/>
      <c r="BM122" s="997"/>
      <c r="BN122" s="997"/>
      <c r="BO122" s="997"/>
      <c r="BP122" s="998"/>
      <c r="BQ122" s="1029">
        <v>3797118</v>
      </c>
      <c r="BR122" s="1030"/>
      <c r="BS122" s="1030"/>
      <c r="BT122" s="1030"/>
      <c r="BU122" s="1030"/>
      <c r="BV122" s="1030">
        <v>3540885</v>
      </c>
      <c r="BW122" s="1030"/>
      <c r="BX122" s="1030"/>
      <c r="BY122" s="1030"/>
      <c r="BZ122" s="1030"/>
      <c r="CA122" s="1030">
        <v>3431027</v>
      </c>
      <c r="CB122" s="1030"/>
      <c r="CC122" s="1030"/>
      <c r="CD122" s="1030"/>
      <c r="CE122" s="1030"/>
      <c r="CF122" s="1050">
        <v>173.8</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122</v>
      </c>
      <c r="DH122" s="952"/>
      <c r="DI122" s="952"/>
      <c r="DJ122" s="952"/>
      <c r="DK122" s="952"/>
      <c r="DL122" s="952" t="s">
        <v>122</v>
      </c>
      <c r="DM122" s="952"/>
      <c r="DN122" s="952"/>
      <c r="DO122" s="952"/>
      <c r="DP122" s="952"/>
      <c r="DQ122" s="952" t="s">
        <v>122</v>
      </c>
      <c r="DR122" s="952"/>
      <c r="DS122" s="952"/>
      <c r="DT122" s="952"/>
      <c r="DU122" s="952"/>
      <c r="DV122" s="953" t="s">
        <v>122</v>
      </c>
      <c r="DW122" s="953"/>
      <c r="DX122" s="953"/>
      <c r="DY122" s="953"/>
      <c r="DZ122" s="954"/>
    </row>
    <row r="123" spans="1:130" s="226" customFormat="1" ht="26.25" customHeight="1">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10000</v>
      </c>
      <c r="AB123" s="991"/>
      <c r="AC123" s="991"/>
      <c r="AD123" s="991"/>
      <c r="AE123" s="992"/>
      <c r="AF123" s="993" t="s">
        <v>122</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460</v>
      </c>
      <c r="BP123" s="1038"/>
      <c r="BQ123" s="1097">
        <v>6621398</v>
      </c>
      <c r="BR123" s="1098"/>
      <c r="BS123" s="1098"/>
      <c r="BT123" s="1098"/>
      <c r="BU123" s="1098"/>
      <c r="BV123" s="1098">
        <v>6329863</v>
      </c>
      <c r="BW123" s="1098"/>
      <c r="BX123" s="1098"/>
      <c r="BY123" s="1098"/>
      <c r="BZ123" s="1098"/>
      <c r="CA123" s="1098">
        <v>6216870</v>
      </c>
      <c r="CB123" s="1098"/>
      <c r="CC123" s="1098"/>
      <c r="CD123" s="1098"/>
      <c r="CE123" s="1098"/>
      <c r="CF123" s="1031"/>
      <c r="CG123" s="1032"/>
      <c r="CH123" s="1032"/>
      <c r="CI123" s="1032"/>
      <c r="CJ123" s="1033"/>
      <c r="CK123" s="1042"/>
      <c r="CL123" s="1043"/>
      <c r="CM123" s="1043"/>
      <c r="CN123" s="1043"/>
      <c r="CO123" s="1044"/>
      <c r="CP123" s="1052" t="s">
        <v>395</v>
      </c>
      <c r="CQ123" s="1053"/>
      <c r="CR123" s="1053"/>
      <c r="CS123" s="1053"/>
      <c r="CT123" s="1053"/>
      <c r="CU123" s="1053"/>
      <c r="CV123" s="1053"/>
      <c r="CW123" s="1053"/>
      <c r="CX123" s="1053"/>
      <c r="CY123" s="1053"/>
      <c r="CZ123" s="1053"/>
      <c r="DA123" s="1053"/>
      <c r="DB123" s="1053"/>
      <c r="DC123" s="1053"/>
      <c r="DD123" s="1053"/>
      <c r="DE123" s="1053"/>
      <c r="DF123" s="1054"/>
      <c r="DG123" s="990" t="s">
        <v>122</v>
      </c>
      <c r="DH123" s="991"/>
      <c r="DI123" s="991"/>
      <c r="DJ123" s="991"/>
      <c r="DK123" s="992"/>
      <c r="DL123" s="993" t="s">
        <v>122</v>
      </c>
      <c r="DM123" s="991"/>
      <c r="DN123" s="991"/>
      <c r="DO123" s="991"/>
      <c r="DP123" s="992"/>
      <c r="DQ123" s="993" t="s">
        <v>428</v>
      </c>
      <c r="DR123" s="991"/>
      <c r="DS123" s="991"/>
      <c r="DT123" s="991"/>
      <c r="DU123" s="992"/>
      <c r="DV123" s="994" t="s">
        <v>122</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428</v>
      </c>
      <c r="AG124" s="991"/>
      <c r="AH124" s="991"/>
      <c r="AI124" s="991"/>
      <c r="AJ124" s="992"/>
      <c r="AK124" s="993" t="s">
        <v>122</v>
      </c>
      <c r="AL124" s="991"/>
      <c r="AM124" s="991"/>
      <c r="AN124" s="991"/>
      <c r="AO124" s="992"/>
      <c r="AP124" s="994" t="s">
        <v>122</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122</v>
      </c>
      <c r="BR124" s="1060"/>
      <c r="BS124" s="1060"/>
      <c r="BT124" s="1060"/>
      <c r="BU124" s="1060"/>
      <c r="BV124" s="1060" t="s">
        <v>122</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462</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428</v>
      </c>
      <c r="DM124" s="1016"/>
      <c r="DN124" s="1016"/>
      <c r="DO124" s="1016"/>
      <c r="DP124" s="1017"/>
      <c r="DQ124" s="1015" t="s">
        <v>428</v>
      </c>
      <c r="DR124" s="1016"/>
      <c r="DS124" s="1016"/>
      <c r="DT124" s="1016"/>
      <c r="DU124" s="1017"/>
      <c r="DV124" s="1018" t="s">
        <v>428</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122</v>
      </c>
      <c r="AG125" s="991"/>
      <c r="AH125" s="991"/>
      <c r="AI125" s="991"/>
      <c r="AJ125" s="992"/>
      <c r="AK125" s="993" t="s">
        <v>122</v>
      </c>
      <c r="AL125" s="991"/>
      <c r="AM125" s="991"/>
      <c r="AN125" s="991"/>
      <c r="AO125" s="992"/>
      <c r="AP125" s="994" t="s">
        <v>428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463</v>
      </c>
      <c r="CL125" s="1040"/>
      <c r="CM125" s="1040"/>
      <c r="CN125" s="1040"/>
      <c r="CO125" s="1041"/>
      <c r="CP125" s="972" t="s">
        <v>464</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428</v>
      </c>
      <c r="DW125" s="960"/>
      <c r="DX125" s="960"/>
      <c r="DY125" s="960"/>
      <c r="DZ125" s="961"/>
    </row>
    <row r="126" spans="1:130" s="226" customFormat="1" ht="26.25" customHeight="1" thickBot="1">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465</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766</v>
      </c>
      <c r="AB127" s="991"/>
      <c r="AC127" s="991"/>
      <c r="AD127" s="991"/>
      <c r="AE127" s="992"/>
      <c r="AF127" s="993">
        <v>1120</v>
      </c>
      <c r="AG127" s="991"/>
      <c r="AH127" s="991"/>
      <c r="AI127" s="991"/>
      <c r="AJ127" s="992"/>
      <c r="AK127" s="993">
        <v>1114</v>
      </c>
      <c r="AL127" s="991"/>
      <c r="AM127" s="991"/>
      <c r="AN127" s="991"/>
      <c r="AO127" s="992"/>
      <c r="AP127" s="994">
        <v>0.1</v>
      </c>
      <c r="AQ127" s="995"/>
      <c r="AR127" s="995"/>
      <c r="AS127" s="995"/>
      <c r="AT127" s="996"/>
      <c r="AU127" s="262"/>
      <c r="AV127" s="262"/>
      <c r="AW127" s="262"/>
      <c r="AX127" s="1064" t="s">
        <v>467</v>
      </c>
      <c r="AY127" s="1065"/>
      <c r="AZ127" s="1065"/>
      <c r="BA127" s="1065"/>
      <c r="BB127" s="1065"/>
      <c r="BC127" s="1065"/>
      <c r="BD127" s="1065"/>
      <c r="BE127" s="1066"/>
      <c r="BF127" s="1067" t="s">
        <v>468</v>
      </c>
      <c r="BG127" s="1065"/>
      <c r="BH127" s="1065"/>
      <c r="BI127" s="1065"/>
      <c r="BJ127" s="1065"/>
      <c r="BK127" s="1065"/>
      <c r="BL127" s="1066"/>
      <c r="BM127" s="1067" t="s">
        <v>469</v>
      </c>
      <c r="BN127" s="1065"/>
      <c r="BO127" s="1065"/>
      <c r="BP127" s="1065"/>
      <c r="BQ127" s="1065"/>
      <c r="BR127" s="1065"/>
      <c r="BS127" s="1066"/>
      <c r="BT127" s="1067" t="s">
        <v>470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471</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428</v>
      </c>
      <c r="DM127" s="952"/>
      <c r="DN127" s="952"/>
      <c r="DO127" s="952"/>
      <c r="DP127" s="952"/>
      <c r="DQ127" s="952" t="s">
        <v>122</v>
      </c>
      <c r="DR127" s="952"/>
      <c r="DS127" s="952"/>
      <c r="DT127" s="952"/>
      <c r="DU127" s="952"/>
      <c r="DV127" s="953" t="s">
        <v>428</v>
      </c>
      <c r="DW127" s="953"/>
      <c r="DX127" s="953"/>
      <c r="DY127" s="953"/>
      <c r="DZ127" s="954"/>
    </row>
    <row r="128" spans="1:130" s="226" customFormat="1" ht="26.25" customHeight="1" thickBot="1">
      <c r="A128" s="1075" t="s">
        <v>472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473</v>
      </c>
      <c r="X128" s="1077"/>
      <c r="Y128" s="1077"/>
      <c r="Z128" s="1078"/>
      <c r="AA128" s="1079">
        <v>51275</v>
      </c>
      <c r="AB128" s="1080"/>
      <c r="AC128" s="1080"/>
      <c r="AD128" s="1080"/>
      <c r="AE128" s="1081"/>
      <c r="AF128" s="1082">
        <v>51459</v>
      </c>
      <c r="AG128" s="1080"/>
      <c r="AH128" s="1080"/>
      <c r="AI128" s="1080"/>
      <c r="AJ128" s="1081"/>
      <c r="AK128" s="1082">
        <v>55337</v>
      </c>
      <c r="AL128" s="1080"/>
      <c r="AM128" s="1080"/>
      <c r="AN128" s="1080"/>
      <c r="AO128" s="1081"/>
      <c r="AP128" s="1083"/>
      <c r="AQ128" s="1084"/>
      <c r="AR128" s="1084"/>
      <c r="AS128" s="1084"/>
      <c r="AT128" s="1085"/>
      <c r="AU128" s="262"/>
      <c r="AV128" s="262"/>
      <c r="AW128" s="262"/>
      <c r="AX128" s="920" t="s">
        <v>474</v>
      </c>
      <c r="AY128" s="921"/>
      <c r="AZ128" s="921"/>
      <c r="BA128" s="921"/>
      <c r="BB128" s="921"/>
      <c r="BC128" s="921"/>
      <c r="BD128" s="921"/>
      <c r="BE128" s="922"/>
      <c r="BF128" s="1086" t="s">
        <v>428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475</v>
      </c>
      <c r="CQ128" s="1069"/>
      <c r="CR128" s="1069"/>
      <c r="CS128" s="1069"/>
      <c r="CT128" s="1069"/>
      <c r="CU128" s="1069"/>
      <c r="CV128" s="1069"/>
      <c r="CW128" s="1069"/>
      <c r="CX128" s="1069"/>
      <c r="CY128" s="1069"/>
      <c r="CZ128" s="1069"/>
      <c r="DA128" s="1069"/>
      <c r="DB128" s="1069"/>
      <c r="DC128" s="1069"/>
      <c r="DD128" s="1069"/>
      <c r="DE128" s="1069"/>
      <c r="DF128" s="1070"/>
      <c r="DG128" s="1071" t="s">
        <v>428</v>
      </c>
      <c r="DH128" s="1072"/>
      <c r="DI128" s="1072"/>
      <c r="DJ128" s="1072"/>
      <c r="DK128" s="1072"/>
      <c r="DL128" s="1072" t="s">
        <v>122</v>
      </c>
      <c r="DM128" s="1072"/>
      <c r="DN128" s="1072"/>
      <c r="DO128" s="1072"/>
      <c r="DP128" s="1072"/>
      <c r="DQ128" s="1072" t="s">
        <v>428</v>
      </c>
      <c r="DR128" s="1072"/>
      <c r="DS128" s="1072"/>
      <c r="DT128" s="1072"/>
      <c r="DU128" s="1072"/>
      <c r="DV128" s="1073" t="s">
        <v>122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476</v>
      </c>
      <c r="X129" s="1106"/>
      <c r="Y129" s="1106"/>
      <c r="Z129" s="1107"/>
      <c r="AA129" s="990">
        <v>2479572</v>
      </c>
      <c r="AB129" s="991"/>
      <c r="AC129" s="991"/>
      <c r="AD129" s="991"/>
      <c r="AE129" s="992"/>
      <c r="AF129" s="993">
        <v>2411832</v>
      </c>
      <c r="AG129" s="991"/>
      <c r="AH129" s="991"/>
      <c r="AI129" s="991"/>
      <c r="AJ129" s="992"/>
      <c r="AK129" s="993">
        <v>2380856</v>
      </c>
      <c r="AL129" s="991"/>
      <c r="AM129" s="991"/>
      <c r="AN129" s="991"/>
      <c r="AO129" s="992"/>
      <c r="AP129" s="1108"/>
      <c r="AQ129" s="1109"/>
      <c r="AR129" s="1109"/>
      <c r="AS129" s="1109"/>
      <c r="AT129" s="1110"/>
      <c r="AU129" s="264"/>
      <c r="AV129" s="264"/>
      <c r="AW129" s="264"/>
      <c r="AX129" s="1099" t="s">
        <v>477</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479</v>
      </c>
      <c r="X130" s="1106"/>
      <c r="Y130" s="1106"/>
      <c r="Z130" s="1107"/>
      <c r="AA130" s="990">
        <v>425340</v>
      </c>
      <c r="AB130" s="991"/>
      <c r="AC130" s="991"/>
      <c r="AD130" s="991"/>
      <c r="AE130" s="992"/>
      <c r="AF130" s="993">
        <v>425619</v>
      </c>
      <c r="AG130" s="991"/>
      <c r="AH130" s="991"/>
      <c r="AI130" s="991"/>
      <c r="AJ130" s="992"/>
      <c r="AK130" s="993">
        <v>406798</v>
      </c>
      <c r="AL130" s="991"/>
      <c r="AM130" s="991"/>
      <c r="AN130" s="991"/>
      <c r="AO130" s="992"/>
      <c r="AP130" s="1108"/>
      <c r="AQ130" s="1109"/>
      <c r="AR130" s="1109"/>
      <c r="AS130" s="1109"/>
      <c r="AT130" s="1110"/>
      <c r="AU130" s="264"/>
      <c r="AV130" s="264"/>
      <c r="AW130" s="264"/>
      <c r="AX130" s="1099" t="s">
        <v>480</v>
      </c>
      <c r="AY130" s="982"/>
      <c r="AZ130" s="982"/>
      <c r="BA130" s="982"/>
      <c r="BB130" s="982"/>
      <c r="BC130" s="982"/>
      <c r="BD130" s="982"/>
      <c r="BE130" s="983"/>
      <c r="BF130" s="1136">
        <v>1.6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481</v>
      </c>
      <c r="X131" s="1144"/>
      <c r="Y131" s="1144"/>
      <c r="Z131" s="1145"/>
      <c r="AA131" s="1037">
        <v>2054232</v>
      </c>
      <c r="AB131" s="1016"/>
      <c r="AC131" s="1016"/>
      <c r="AD131" s="1016"/>
      <c r="AE131" s="1017"/>
      <c r="AF131" s="1015">
        <v>1986213</v>
      </c>
      <c r="AG131" s="1016"/>
      <c r="AH131" s="1016"/>
      <c r="AI131" s="1016"/>
      <c r="AJ131" s="1017"/>
      <c r="AK131" s="1015">
        <v>1974058</v>
      </c>
      <c r="AL131" s="1016"/>
      <c r="AM131" s="1016"/>
      <c r="AN131" s="1016"/>
      <c r="AO131" s="1017"/>
      <c r="AP131" s="1146"/>
      <c r="AQ131" s="1147"/>
      <c r="AR131" s="1147"/>
      <c r="AS131" s="1147"/>
      <c r="AT131" s="1148"/>
      <c r="AU131" s="264"/>
      <c r="AV131" s="264"/>
      <c r="AW131" s="264"/>
      <c r="AX131" s="1118" t="s">
        <v>482</v>
      </c>
      <c r="AY131" s="1069"/>
      <c r="AZ131" s="1069"/>
      <c r="BA131" s="1069"/>
      <c r="BB131" s="1069"/>
      <c r="BC131" s="1069"/>
      <c r="BD131" s="1069"/>
      <c r="BE131" s="1070"/>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484</v>
      </c>
      <c r="W132" s="1129"/>
      <c r="X132" s="1129"/>
      <c r="Y132" s="1129"/>
      <c r="Z132" s="1130"/>
      <c r="AA132" s="1131">
        <v>3.6771893339999999</v>
      </c>
      <c r="AB132" s="1132"/>
      <c r="AC132" s="1132"/>
      <c r="AD132" s="1132"/>
      <c r="AE132" s="1133"/>
      <c r="AF132" s="1134">
        <v>0.72882414900000003</v>
      </c>
      <c r="AG132" s="1132"/>
      <c r="AH132" s="1132"/>
      <c r="AI132" s="1132"/>
      <c r="AJ132" s="1133"/>
      <c r="AK132" s="1134">
        <v>0.43519491300000002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485</v>
      </c>
      <c r="W133" s="1112"/>
      <c r="X133" s="1112"/>
      <c r="Y133" s="1112"/>
      <c r="Z133" s="1113"/>
      <c r="AA133" s="1114">
        <v>5.2</v>
      </c>
      <c r="AB133" s="1115"/>
      <c r="AC133" s="1115"/>
      <c r="AD133" s="1115"/>
      <c r="AE133" s="1116"/>
      <c r="AF133" s="1114">
        <v>3.4</v>
      </c>
      <c r="AG133" s="1115"/>
      <c r="AH133" s="1115"/>
      <c r="AI133" s="1115"/>
      <c r="AJ133" s="1116"/>
      <c r="AK133" s="1114">
        <v>1.6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ImcKn8Aj+f6KbPnJoZS0Svrl5zO+nj9GPCdnauRQHQ1jQ6T2fnzyIOdbUfZEPdj14o++ks85okVr4VjmW5GRA==" saltValue="yEyeNp9tfbEXxDOLdmef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Jw/JF+xNR3eTvZxiy3FCDkbCrNvbu2n333O93c5Mss9L8U7eR+dHVgL5jCrrsq4/SbqjPX37YYcIwCr5peSug==" saltValue="EIu4IQhhVSOluqkB/on4M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llbyCadPTwPV2RWH5Fu6GXvYrRJ86aEafYsDDZ9akwkbwi0eX/BCUpnKFuBjpjwhVC+RfJhwGacNchEzZWujg==" saltValue="E3Y2oNlb6OC/vVIy3OEV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494</v>
      </c>
      <c r="AL9" s="1155"/>
      <c r="AM9" s="1155"/>
      <c r="AN9" s="1156"/>
      <c r="AO9" s="292">
        <v>593885</v>
      </c>
      <c r="AP9" s="292">
        <v>180074</v>
      </c>
      <c r="AQ9" s="293">
        <v>189734</v>
      </c>
      <c r="AR9" s="294">
        <v>-5.0999999999999996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495</v>
      </c>
      <c r="AL10" s="1155"/>
      <c r="AM10" s="1155"/>
      <c r="AN10" s="1156"/>
      <c r="AO10" s="295">
        <v>10681</v>
      </c>
      <c r="AP10" s="295">
        <v>3239</v>
      </c>
      <c r="AQ10" s="296">
        <v>22180</v>
      </c>
      <c r="AR10" s="297">
        <v>-85.4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496</v>
      </c>
      <c r="AL11" s="1155"/>
      <c r="AM11" s="1155"/>
      <c r="AN11" s="1156"/>
      <c r="AO11" s="295">
        <v>118545</v>
      </c>
      <c r="AP11" s="295">
        <v>35945</v>
      </c>
      <c r="AQ11" s="296">
        <v>28692</v>
      </c>
      <c r="AR11" s="297">
        <v>25.3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497</v>
      </c>
      <c r="AL12" s="1155"/>
      <c r="AM12" s="1155"/>
      <c r="AN12" s="1156"/>
      <c r="AO12" s="295">
        <v>266761</v>
      </c>
      <c r="AP12" s="295">
        <v>80886</v>
      </c>
      <c r="AQ12" s="296">
        <v>4806</v>
      </c>
      <c r="AR12" s="297">
        <v>1583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500</v>
      </c>
      <c r="AL14" s="1155"/>
      <c r="AM14" s="1155"/>
      <c r="AN14" s="1156"/>
      <c r="AO14" s="295">
        <v>52538</v>
      </c>
      <c r="AP14" s="295">
        <v>15930</v>
      </c>
      <c r="AQ14" s="296">
        <v>8976</v>
      </c>
      <c r="AR14" s="297">
        <v>77.5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501</v>
      </c>
      <c r="AL15" s="1155"/>
      <c r="AM15" s="1155"/>
      <c r="AN15" s="1156"/>
      <c r="AO15" s="295">
        <v>11743</v>
      </c>
      <c r="AP15" s="295">
        <v>3561</v>
      </c>
      <c r="AQ15" s="296">
        <v>4161</v>
      </c>
      <c r="AR15" s="297">
        <v>-14.4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502</v>
      </c>
      <c r="AL16" s="1158"/>
      <c r="AM16" s="1158"/>
      <c r="AN16" s="1159"/>
      <c r="AO16" s="295">
        <v>-40615</v>
      </c>
      <c r="AP16" s="295">
        <v>-12315</v>
      </c>
      <c r="AQ16" s="296">
        <v>-17989</v>
      </c>
      <c r="AR16" s="297">
        <v>-31.5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1013538</v>
      </c>
      <c r="AP17" s="295">
        <v>307319</v>
      </c>
      <c r="AQ17" s="296">
        <v>240560</v>
      </c>
      <c r="AR17" s="297">
        <v>27.8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507</v>
      </c>
      <c r="AL21" s="1150"/>
      <c r="AM21" s="1150"/>
      <c r="AN21" s="1151"/>
      <c r="AO21" s="307">
        <v>19.100000000000001</v>
      </c>
      <c r="AP21" s="308">
        <v>21.65</v>
      </c>
      <c r="AQ21" s="309">
        <v>-2.5499999999999998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508</v>
      </c>
      <c r="AL22" s="1150"/>
      <c r="AM22" s="1150"/>
      <c r="AN22" s="1151"/>
      <c r="AO22" s="312">
        <v>96.3</v>
      </c>
      <c r="AP22" s="313">
        <v>95.4</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513</v>
      </c>
      <c r="AL32" s="1166"/>
      <c r="AM32" s="1166"/>
      <c r="AN32" s="1167"/>
      <c r="AO32" s="322">
        <v>369250</v>
      </c>
      <c r="AP32" s="322">
        <v>111962</v>
      </c>
      <c r="AQ32" s="323">
        <v>139228</v>
      </c>
      <c r="AR32" s="324">
        <v>-19.600000000000001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514</v>
      </c>
      <c r="AL33" s="1166"/>
      <c r="AM33" s="1166"/>
      <c r="AN33" s="1167"/>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515</v>
      </c>
      <c r="AL34" s="1166"/>
      <c r="AM34" s="1166"/>
      <c r="AN34" s="1167"/>
      <c r="AO34" s="322" t="s">
        <v>499</v>
      </c>
      <c r="AP34" s="322" t="s">
        <v>499</v>
      </c>
      <c r="AQ34" s="323">
        <v>5</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516</v>
      </c>
      <c r="AL35" s="1166"/>
      <c r="AM35" s="1166"/>
      <c r="AN35" s="1167"/>
      <c r="AO35" s="322">
        <v>100324</v>
      </c>
      <c r="AP35" s="322">
        <v>30420</v>
      </c>
      <c r="AQ35" s="323">
        <v>32095</v>
      </c>
      <c r="AR35" s="324">
        <v>-5.2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517</v>
      </c>
      <c r="AL36" s="1166"/>
      <c r="AM36" s="1166"/>
      <c r="AN36" s="1167"/>
      <c r="AO36" s="322" t="s">
        <v>499</v>
      </c>
      <c r="AP36" s="322" t="s">
        <v>499</v>
      </c>
      <c r="AQ36" s="323">
        <v>5254</v>
      </c>
      <c r="AR36" s="324" t="s">
        <v>499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518</v>
      </c>
      <c r="AL37" s="1166"/>
      <c r="AM37" s="1166"/>
      <c r="AN37" s="1167"/>
      <c r="AO37" s="322">
        <v>1114</v>
      </c>
      <c r="AP37" s="322">
        <v>338</v>
      </c>
      <c r="AQ37" s="323">
        <v>1384</v>
      </c>
      <c r="AR37" s="324">
        <v>-75.599999999999994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519</v>
      </c>
      <c r="AL38" s="1169"/>
      <c r="AM38" s="1169"/>
      <c r="AN38" s="1170"/>
      <c r="AO38" s="325">
        <v>38</v>
      </c>
      <c r="AP38" s="325">
        <v>12</v>
      </c>
      <c r="AQ38" s="326">
        <v>32</v>
      </c>
      <c r="AR38" s="314">
        <v>-62.5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520</v>
      </c>
      <c r="AL39" s="1169"/>
      <c r="AM39" s="1169"/>
      <c r="AN39" s="1170"/>
      <c r="AO39" s="322">
        <v>-55337</v>
      </c>
      <c r="AP39" s="322">
        <v>-16779</v>
      </c>
      <c r="AQ39" s="323">
        <v>-8131</v>
      </c>
      <c r="AR39" s="324">
        <v>106.4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521</v>
      </c>
      <c r="AL40" s="1166"/>
      <c r="AM40" s="1166"/>
      <c r="AN40" s="1167"/>
      <c r="AO40" s="322">
        <v>-406798</v>
      </c>
      <c r="AP40" s="322">
        <v>-123347</v>
      </c>
      <c r="AQ40" s="323">
        <v>-126394</v>
      </c>
      <c r="AR40" s="324">
        <v>-2.4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8591</v>
      </c>
      <c r="AP41" s="322">
        <v>2605</v>
      </c>
      <c r="AQ41" s="323">
        <v>43473</v>
      </c>
      <c r="AR41" s="324">
        <v>-94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489</v>
      </c>
      <c r="AN49" s="1162" t="s">
        <v>525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628445</v>
      </c>
      <c r="AN51" s="344">
        <v>169484</v>
      </c>
      <c r="AO51" s="345">
        <v>37.4</v>
      </c>
      <c r="AP51" s="346">
        <v>316331</v>
      </c>
      <c r="AQ51" s="347">
        <v>38.6</v>
      </c>
      <c r="AR51" s="348">
        <v>-1.2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376041</v>
      </c>
      <c r="AN52" s="352">
        <v>101413</v>
      </c>
      <c r="AO52" s="353">
        <v>31.3</v>
      </c>
      <c r="AP52" s="354">
        <v>106387</v>
      </c>
      <c r="AQ52" s="355">
        <v>22.8</v>
      </c>
      <c r="AR52" s="356">
        <v>8.5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668914</v>
      </c>
      <c r="AN53" s="344">
        <v>187004</v>
      </c>
      <c r="AO53" s="345">
        <v>10.3</v>
      </c>
      <c r="AP53" s="346">
        <v>333013</v>
      </c>
      <c r="AQ53" s="347">
        <v>5.3</v>
      </c>
      <c r="AR53" s="348">
        <v>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314949</v>
      </c>
      <c r="AN54" s="352">
        <v>88048</v>
      </c>
      <c r="AO54" s="353">
        <v>-13.2</v>
      </c>
      <c r="AP54" s="354">
        <v>126732</v>
      </c>
      <c r="AQ54" s="355">
        <v>19.100000000000001</v>
      </c>
      <c r="AR54" s="356">
        <v>-32.299999999999997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442710</v>
      </c>
      <c r="AN55" s="344">
        <v>126742</v>
      </c>
      <c r="AO55" s="345">
        <v>-32.200000000000003</v>
      </c>
      <c r="AP55" s="346">
        <v>280458</v>
      </c>
      <c r="AQ55" s="347">
        <v>-15.8</v>
      </c>
      <c r="AR55" s="348">
        <v>-16.399999999999999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267169</v>
      </c>
      <c r="AN56" s="352">
        <v>76487</v>
      </c>
      <c r="AO56" s="353">
        <v>-13.1</v>
      </c>
      <c r="AP56" s="354">
        <v>127286</v>
      </c>
      <c r="AQ56" s="355">
        <v>0.4</v>
      </c>
      <c r="AR56" s="356">
        <v>-13.5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244280</v>
      </c>
      <c r="AN57" s="344">
        <v>71448</v>
      </c>
      <c r="AO57" s="345">
        <v>-43.6</v>
      </c>
      <c r="AP57" s="346">
        <v>291945</v>
      </c>
      <c r="AQ57" s="347">
        <v>4.0999999999999996</v>
      </c>
      <c r="AR57" s="348">
        <v>-47.7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168115</v>
      </c>
      <c r="AN58" s="352">
        <v>49171</v>
      </c>
      <c r="AO58" s="353">
        <v>-35.700000000000003</v>
      </c>
      <c r="AP58" s="354">
        <v>127651</v>
      </c>
      <c r="AQ58" s="355">
        <v>0.3</v>
      </c>
      <c r="AR58" s="356">
        <v>-36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403053</v>
      </c>
      <c r="AN59" s="344">
        <v>122211</v>
      </c>
      <c r="AO59" s="345">
        <v>71</v>
      </c>
      <c r="AP59" s="346">
        <v>291173</v>
      </c>
      <c r="AQ59" s="347">
        <v>-0.3</v>
      </c>
      <c r="AR59" s="348">
        <v>71.3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327672</v>
      </c>
      <c r="AN60" s="352">
        <v>99355</v>
      </c>
      <c r="AO60" s="353">
        <v>102.1</v>
      </c>
      <c r="AP60" s="354">
        <v>119071</v>
      </c>
      <c r="AQ60" s="355">
        <v>-6.7</v>
      </c>
      <c r="AR60" s="356">
        <v>108.8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477480</v>
      </c>
      <c r="AN61" s="359">
        <v>135378</v>
      </c>
      <c r="AO61" s="360">
        <v>8.6</v>
      </c>
      <c r="AP61" s="361">
        <v>302584</v>
      </c>
      <c r="AQ61" s="362">
        <v>6.4</v>
      </c>
      <c r="AR61" s="348">
        <v>2.2000000000000002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290789</v>
      </c>
      <c r="AN62" s="352">
        <v>82895</v>
      </c>
      <c r="AO62" s="353">
        <v>14.3</v>
      </c>
      <c r="AP62" s="354">
        <v>121425</v>
      </c>
      <c r="AQ62" s="355">
        <v>7.2</v>
      </c>
      <c r="AR62" s="356">
        <v>7.1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EX9OwnocjpPXWv4vr44R51xzwnS+eMB7b6iISklGoB3FFiYlV49A2rgKE7E2/YRUcg4oQMCrFmQHQuGoxC+VQ==" saltValue="GDF7oBLWqZH2ZBeRg7ed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B+dhHktcDzy1KUwVBmQiRJouFE6VF9qnEL6H5Swzg3J2wiJEu5ny573mBfedolwmEcH0BeCLW9JpMMso31mNA==" saltValue="feHf1je31gg8PBN9adZl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RVMaP59pik3dZOUN4XRLDgp4/Ay0MRsn33H2wvZCld/lBuI3plTxdOqum2/XQQPPX0YknBkSS/yoC2xfubmUw==" saltValue="nK02yl65WrHch1CMgKmZ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24.76</v>
      </c>
      <c r="G47" s="12">
        <v>27.25</v>
      </c>
      <c r="H47" s="12">
        <v>30.59</v>
      </c>
      <c r="I47" s="12">
        <v>31.46</v>
      </c>
      <c r="J47" s="13">
        <v>31.87</v>
      </c>
    </row>
    <row r="48" spans="2:10" ht="57.75" customHeight="1">
      <c r="B48" s="14"/>
      <c r="C48" s="1176" t="s">
        <v>4</v>
      </c>
      <c r="D48" s="1176"/>
      <c r="E48" s="1177"/>
      <c r="F48" s="15">
        <v>2.82</v>
      </c>
      <c r="G48" s="16">
        <v>3.72</v>
      </c>
      <c r="H48" s="16">
        <v>3.62</v>
      </c>
      <c r="I48" s="16">
        <v>2.86</v>
      </c>
      <c r="J48" s="17">
        <v>2.19</v>
      </c>
    </row>
    <row r="49" spans="2:10" ht="57.75" customHeight="1" thickBot="1">
      <c r="B49" s="18"/>
      <c r="C49" s="1178" t="s">
        <v>5</v>
      </c>
      <c r="D49" s="1178"/>
      <c r="E49" s="1179"/>
      <c r="F49" s="19">
        <v>1.77</v>
      </c>
      <c r="G49" s="20">
        <v>2.94</v>
      </c>
      <c r="H49" s="20">
        <v>5.48</v>
      </c>
      <c r="I49" s="20" t="s">
        <v>546</v>
      </c>
      <c r="J49" s="21" t="s">
        <v>547</v>
      </c>
    </row>
    <row r="50" spans="2:10" ht="13.5" customHeight="1"/>
    <row r="51" spans="2:10" ht="13.5" hidden="1" customHeight="1"/>
    <row r="52" spans="2:10" ht="13.5" hidden="1" customHeight="1"/>
    <row r="53" spans="2:10" ht="13.5" hidden="1" customHeight="1"/>
  </sheetData>
  <sheetProtection algorithmName="SHA-512" hashValue="r5Bg2fKMWjjXEUSIBkZ7va2meujSDKnEIat9vE1ZII+0u1aGrVh0cK8FOlZUCuLOY9UbxIRohpvG5a0GREnPeg==" saltValue="M0HkZufl8eyql5Lupg3m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548</v>
      </c>
      <c r="D34" s="1186"/>
      <c r="E34" s="1187"/>
      <c r="F34" s="32">
        <v>4.79</v>
      </c>
      <c r="G34" s="33">
        <v>3.8</v>
      </c>
      <c r="H34" s="33">
        <v>3.08</v>
      </c>
      <c r="I34" s="33">
        <v>3.58</v>
      </c>
      <c r="J34" s="34">
        <v>4.7300000000000004</v>
      </c>
      <c r="K34" s="22"/>
      <c r="L34" s="22"/>
      <c r="M34" s="22"/>
      <c r="N34" s="22"/>
      <c r="O34" s="22"/>
      <c r="P34" s="22"/>
    </row>
    <row r="35" spans="1:16" ht="39" customHeight="1">
      <c r="A35" s="22"/>
      <c r="B35" s="35"/>
      <c r="C35" s="1180" t="s">
        <v>549</v>
      </c>
      <c r="D35" s="1181"/>
      <c r="E35" s="1182"/>
      <c r="F35" s="36">
        <v>0.19</v>
      </c>
      <c r="G35" s="37">
        <v>1.03</v>
      </c>
      <c r="H35" s="37">
        <v>0.85</v>
      </c>
      <c r="I35" s="37">
        <v>1.04</v>
      </c>
      <c r="J35" s="38">
        <v>3.19</v>
      </c>
      <c r="K35" s="22"/>
      <c r="L35" s="22"/>
      <c r="M35" s="22"/>
      <c r="N35" s="22"/>
      <c r="O35" s="22"/>
      <c r="P35" s="22"/>
    </row>
    <row r="36" spans="1:16" ht="39" customHeight="1">
      <c r="A36" s="22"/>
      <c r="B36" s="35"/>
      <c r="C36" s="1180" t="s">
        <v>550</v>
      </c>
      <c r="D36" s="1181"/>
      <c r="E36" s="1182"/>
      <c r="F36" s="36">
        <v>2.82</v>
      </c>
      <c r="G36" s="37">
        <v>3.71</v>
      </c>
      <c r="H36" s="37">
        <v>3.62</v>
      </c>
      <c r="I36" s="37">
        <v>2.85</v>
      </c>
      <c r="J36" s="38">
        <v>2.1800000000000002</v>
      </c>
      <c r="K36" s="22"/>
      <c r="L36" s="22"/>
      <c r="M36" s="22"/>
      <c r="N36" s="22"/>
      <c r="O36" s="22"/>
      <c r="P36" s="22"/>
    </row>
    <row r="37" spans="1:16" ht="39" customHeight="1">
      <c r="A37" s="22"/>
      <c r="B37" s="35"/>
      <c r="C37" s="1180" t="s">
        <v>551</v>
      </c>
      <c r="D37" s="1181"/>
      <c r="E37" s="1182"/>
      <c r="F37" s="36">
        <v>0.17</v>
      </c>
      <c r="G37" s="37">
        <v>0.38</v>
      </c>
      <c r="H37" s="37">
        <v>0</v>
      </c>
      <c r="I37" s="37">
        <v>0.04</v>
      </c>
      <c r="J37" s="38">
        <v>0.03</v>
      </c>
      <c r="K37" s="22"/>
      <c r="L37" s="22"/>
      <c r="M37" s="22"/>
      <c r="N37" s="22"/>
      <c r="O37" s="22"/>
      <c r="P37" s="22"/>
    </row>
    <row r="38" spans="1:16" ht="39" customHeight="1">
      <c r="A38" s="22"/>
      <c r="B38" s="35"/>
      <c r="C38" s="1180" t="s">
        <v>552</v>
      </c>
      <c r="D38" s="1181"/>
      <c r="E38" s="1182"/>
      <c r="F38" s="36">
        <v>0</v>
      </c>
      <c r="G38" s="37">
        <v>0</v>
      </c>
      <c r="H38" s="37">
        <v>0</v>
      </c>
      <c r="I38" s="37">
        <v>0</v>
      </c>
      <c r="J38" s="38">
        <v>0</v>
      </c>
      <c r="K38" s="22"/>
      <c r="L38" s="22"/>
      <c r="M38" s="22"/>
      <c r="N38" s="22"/>
      <c r="O38" s="22"/>
      <c r="P38" s="22"/>
    </row>
    <row r="39" spans="1:16" ht="39" customHeight="1">
      <c r="A39" s="22"/>
      <c r="B39" s="35"/>
      <c r="C39" s="1180" t="s">
        <v>553</v>
      </c>
      <c r="D39" s="1181"/>
      <c r="E39" s="1182"/>
      <c r="F39" s="36">
        <v>0.03</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554</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555</v>
      </c>
      <c r="D43" s="1184"/>
      <c r="E43" s="1185"/>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Ncxo/89YQ9D4rvywlMBeFMgjMpAVmbHrcsmL1IQtNu4yVG7MIiJixrZZCXVPOWEzgluWlfGXKpV/jyu84+JFw==" saltValue="5XoNOCySvZIYd80IV24B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10</v>
      </c>
      <c r="C45" s="1197"/>
      <c r="D45" s="58"/>
      <c r="E45" s="1202" t="s">
        <v>11</v>
      </c>
      <c r="F45" s="1202"/>
      <c r="G45" s="1202"/>
      <c r="H45" s="1202"/>
      <c r="I45" s="1202"/>
      <c r="J45" s="1203"/>
      <c r="K45" s="59">
        <v>518</v>
      </c>
      <c r="L45" s="60">
        <v>504</v>
      </c>
      <c r="M45" s="60">
        <v>446</v>
      </c>
      <c r="N45" s="60">
        <v>389</v>
      </c>
      <c r="O45" s="61">
        <v>369</v>
      </c>
      <c r="P45" s="48"/>
      <c r="Q45" s="48"/>
      <c r="R45" s="48"/>
      <c r="S45" s="48"/>
      <c r="T45" s="48"/>
      <c r="U45" s="48"/>
    </row>
    <row r="46" spans="1:21" ht="30.75" customHeight="1">
      <c r="A46" s="48"/>
      <c r="B46" s="1198"/>
      <c r="C46" s="1199"/>
      <c r="D46" s="62"/>
      <c r="E46" s="1190" t="s">
        <v>12</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13</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14</v>
      </c>
      <c r="F48" s="1190"/>
      <c r="G48" s="1190"/>
      <c r="H48" s="1190"/>
      <c r="I48" s="1190"/>
      <c r="J48" s="1191"/>
      <c r="K48" s="63">
        <v>82</v>
      </c>
      <c r="L48" s="64">
        <v>95</v>
      </c>
      <c r="M48" s="64">
        <v>96</v>
      </c>
      <c r="N48" s="64">
        <v>102</v>
      </c>
      <c r="O48" s="65">
        <v>100</v>
      </c>
      <c r="P48" s="48"/>
      <c r="Q48" s="48"/>
      <c r="R48" s="48"/>
      <c r="S48" s="48"/>
      <c r="T48" s="48"/>
      <c r="U48" s="48"/>
    </row>
    <row r="49" spans="1:21" ht="30.75" customHeight="1">
      <c r="A49" s="48"/>
      <c r="B49" s="1198"/>
      <c r="C49" s="1199"/>
      <c r="D49" s="62"/>
      <c r="E49" s="1190" t="s">
        <v>15</v>
      </c>
      <c r="F49" s="1190"/>
      <c r="G49" s="1190"/>
      <c r="H49" s="1190"/>
      <c r="I49" s="1190"/>
      <c r="J49" s="1191"/>
      <c r="K49" s="63" t="s">
        <v>499</v>
      </c>
      <c r="L49" s="64" t="s">
        <v>499</v>
      </c>
      <c r="M49" s="64" t="s">
        <v>499</v>
      </c>
      <c r="N49" s="64" t="s">
        <v>499</v>
      </c>
      <c r="O49" s="65" t="s">
        <v>499</v>
      </c>
      <c r="P49" s="48"/>
      <c r="Q49" s="48"/>
      <c r="R49" s="48"/>
      <c r="S49" s="48"/>
      <c r="T49" s="48"/>
      <c r="U49" s="48"/>
    </row>
    <row r="50" spans="1:21" ht="30.75" customHeight="1">
      <c r="A50" s="48"/>
      <c r="B50" s="1198"/>
      <c r="C50" s="1199"/>
      <c r="D50" s="62"/>
      <c r="E50" s="1190" t="s">
        <v>16</v>
      </c>
      <c r="F50" s="1190"/>
      <c r="G50" s="1190"/>
      <c r="H50" s="1190"/>
      <c r="I50" s="1190"/>
      <c r="J50" s="1191"/>
      <c r="K50" s="63">
        <v>19</v>
      </c>
      <c r="L50" s="64">
        <v>11</v>
      </c>
      <c r="M50" s="64">
        <v>11</v>
      </c>
      <c r="N50" s="64">
        <v>1</v>
      </c>
      <c r="O50" s="65">
        <v>1</v>
      </c>
      <c r="P50" s="48"/>
      <c r="Q50" s="48"/>
      <c r="R50" s="48"/>
      <c r="S50" s="48"/>
      <c r="T50" s="48"/>
      <c r="U50" s="48"/>
    </row>
    <row r="51" spans="1:21" ht="30.75" customHeight="1">
      <c r="A51" s="48"/>
      <c r="B51" s="1200"/>
      <c r="C51" s="1201"/>
      <c r="D51" s="66"/>
      <c r="E51" s="1190" t="s">
        <v>17</v>
      </c>
      <c r="F51" s="1190"/>
      <c r="G51" s="1190"/>
      <c r="H51" s="1190"/>
      <c r="I51" s="1190"/>
      <c r="J51" s="1191"/>
      <c r="K51" s="63">
        <v>1</v>
      </c>
      <c r="L51" s="64">
        <v>0</v>
      </c>
      <c r="M51" s="64" t="s">
        <v>499</v>
      </c>
      <c r="N51" s="64" t="s">
        <v>499</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495</v>
      </c>
      <c r="L52" s="64">
        <v>494</v>
      </c>
      <c r="M52" s="64">
        <v>477</v>
      </c>
      <c r="N52" s="64">
        <v>476</v>
      </c>
      <c r="O52" s="65">
        <v>462</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125</v>
      </c>
      <c r="L53" s="69">
        <v>116</v>
      </c>
      <c r="M53" s="69">
        <v>76</v>
      </c>
      <c r="N53" s="69">
        <v>16</v>
      </c>
      <c r="O53" s="70">
        <v>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szomTxcPCeOEJKxoOjm/dm8YFnH1qssqJEQnDguscZ/R44DEqJVx3NLYMLH4GlxX7I7CGjb/Jatr7bk9PycfQ==" saltValue="fNBM9wMEUnPyrul/Lj5u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04" t="s">
        <v>23</v>
      </c>
      <c r="C41" s="1205"/>
      <c r="D41" s="81"/>
      <c r="E41" s="1210" t="s">
        <v>24</v>
      </c>
      <c r="F41" s="1210"/>
      <c r="G41" s="1210"/>
      <c r="H41" s="1211"/>
      <c r="I41" s="82">
        <v>3928</v>
      </c>
      <c r="J41" s="83">
        <v>3987</v>
      </c>
      <c r="K41" s="83">
        <v>3909</v>
      </c>
      <c r="L41" s="83">
        <v>3785</v>
      </c>
      <c r="M41" s="84">
        <v>3852</v>
      </c>
    </row>
    <row r="42" spans="2:13" ht="27.75" customHeight="1">
      <c r="B42" s="1206"/>
      <c r="C42" s="1207"/>
      <c r="D42" s="85"/>
      <c r="E42" s="1212" t="s">
        <v>25</v>
      </c>
      <c r="F42" s="1212"/>
      <c r="G42" s="1212"/>
      <c r="H42" s="1213"/>
      <c r="I42" s="86">
        <v>147</v>
      </c>
      <c r="J42" s="87">
        <v>10</v>
      </c>
      <c r="K42" s="87">
        <v>44</v>
      </c>
      <c r="L42" s="87">
        <v>33</v>
      </c>
      <c r="M42" s="88" t="s">
        <v>499</v>
      </c>
    </row>
    <row r="43" spans="2:13" ht="27.75" customHeight="1">
      <c r="B43" s="1206"/>
      <c r="C43" s="1207"/>
      <c r="D43" s="85"/>
      <c r="E43" s="1212" t="s">
        <v>26</v>
      </c>
      <c r="F43" s="1212"/>
      <c r="G43" s="1212"/>
      <c r="H43" s="1213"/>
      <c r="I43" s="86">
        <v>687</v>
      </c>
      <c r="J43" s="87">
        <v>686</v>
      </c>
      <c r="K43" s="87">
        <v>711</v>
      </c>
      <c r="L43" s="87">
        <v>678</v>
      </c>
      <c r="M43" s="88">
        <v>611</v>
      </c>
    </row>
    <row r="44" spans="2:13" ht="27.75" customHeight="1">
      <c r="B44" s="1206"/>
      <c r="C44" s="1207"/>
      <c r="D44" s="85"/>
      <c r="E44" s="1212" t="s">
        <v>27</v>
      </c>
      <c r="F44" s="1212"/>
      <c r="G44" s="1212"/>
      <c r="H44" s="1213"/>
      <c r="I44" s="86" t="s">
        <v>499</v>
      </c>
      <c r="J44" s="87" t="s">
        <v>499</v>
      </c>
      <c r="K44" s="87">
        <v>44</v>
      </c>
      <c r="L44" s="87">
        <v>33</v>
      </c>
      <c r="M44" s="88" t="s">
        <v>499</v>
      </c>
    </row>
    <row r="45" spans="2:13" ht="27.75" customHeight="1">
      <c r="B45" s="1206"/>
      <c r="C45" s="1207"/>
      <c r="D45" s="85"/>
      <c r="E45" s="1212" t="s">
        <v>28</v>
      </c>
      <c r="F45" s="1212"/>
      <c r="G45" s="1212"/>
      <c r="H45" s="1213"/>
      <c r="I45" s="86">
        <v>520</v>
      </c>
      <c r="J45" s="87">
        <v>555</v>
      </c>
      <c r="K45" s="87">
        <v>485</v>
      </c>
      <c r="L45" s="87">
        <v>477</v>
      </c>
      <c r="M45" s="88">
        <v>788</v>
      </c>
    </row>
    <row r="46" spans="2:13" ht="27.75" customHeight="1">
      <c r="B46" s="1206"/>
      <c r="C46" s="1207"/>
      <c r="D46" s="89"/>
      <c r="E46" s="1212" t="s">
        <v>29</v>
      </c>
      <c r="F46" s="1212"/>
      <c r="G46" s="1212"/>
      <c r="H46" s="1213"/>
      <c r="I46" s="86" t="s">
        <v>499</v>
      </c>
      <c r="J46" s="87" t="s">
        <v>499</v>
      </c>
      <c r="K46" s="87" t="s">
        <v>499</v>
      </c>
      <c r="L46" s="87" t="s">
        <v>499</v>
      </c>
      <c r="M46" s="88" t="s">
        <v>499</v>
      </c>
    </row>
    <row r="47" spans="2:13" ht="27.75" customHeight="1">
      <c r="B47" s="1206"/>
      <c r="C47" s="1207"/>
      <c r="D47" s="90"/>
      <c r="E47" s="1214" t="s">
        <v>30</v>
      </c>
      <c r="F47" s="1215"/>
      <c r="G47" s="1215"/>
      <c r="H47" s="1216"/>
      <c r="I47" s="86" t="s">
        <v>499</v>
      </c>
      <c r="J47" s="87" t="s">
        <v>499</v>
      </c>
      <c r="K47" s="87" t="s">
        <v>499</v>
      </c>
      <c r="L47" s="87" t="s">
        <v>499</v>
      </c>
      <c r="M47" s="88" t="s">
        <v>499</v>
      </c>
    </row>
    <row r="48" spans="2:13" ht="27.75" customHeight="1">
      <c r="B48" s="1206"/>
      <c r="C48" s="1207"/>
      <c r="D48" s="85"/>
      <c r="E48" s="1212" t="s">
        <v>31</v>
      </c>
      <c r="F48" s="1212"/>
      <c r="G48" s="1212"/>
      <c r="H48" s="1213"/>
      <c r="I48" s="86" t="s">
        <v>499</v>
      </c>
      <c r="J48" s="87" t="s">
        <v>499</v>
      </c>
      <c r="K48" s="87" t="s">
        <v>499</v>
      </c>
      <c r="L48" s="87" t="s">
        <v>499</v>
      </c>
      <c r="M48" s="88" t="s">
        <v>499</v>
      </c>
    </row>
    <row r="49" spans="2:13" ht="27.75" customHeight="1">
      <c r="B49" s="1208"/>
      <c r="C49" s="1209"/>
      <c r="D49" s="85"/>
      <c r="E49" s="1212" t="s">
        <v>32</v>
      </c>
      <c r="F49" s="1212"/>
      <c r="G49" s="1212"/>
      <c r="H49" s="1213"/>
      <c r="I49" s="86" t="s">
        <v>499</v>
      </c>
      <c r="J49" s="87" t="s">
        <v>499</v>
      </c>
      <c r="K49" s="87" t="s">
        <v>499</v>
      </c>
      <c r="L49" s="87" t="s">
        <v>499</v>
      </c>
      <c r="M49" s="88" t="s">
        <v>499</v>
      </c>
    </row>
    <row r="50" spans="2:13" ht="27.75" customHeight="1">
      <c r="B50" s="1217" t="s">
        <v>33</v>
      </c>
      <c r="C50" s="1218"/>
      <c r="D50" s="91"/>
      <c r="E50" s="1212" t="s">
        <v>34</v>
      </c>
      <c r="F50" s="1212"/>
      <c r="G50" s="1212"/>
      <c r="H50" s="1213"/>
      <c r="I50" s="86">
        <v>2312</v>
      </c>
      <c r="J50" s="87">
        <v>2350</v>
      </c>
      <c r="K50" s="87">
        <v>2500</v>
      </c>
      <c r="L50" s="87">
        <v>2497</v>
      </c>
      <c r="M50" s="88">
        <v>2510</v>
      </c>
    </row>
    <row r="51" spans="2:13" ht="27.75" customHeight="1">
      <c r="B51" s="1206"/>
      <c r="C51" s="1207"/>
      <c r="D51" s="85"/>
      <c r="E51" s="1212" t="s">
        <v>35</v>
      </c>
      <c r="F51" s="1212"/>
      <c r="G51" s="1212"/>
      <c r="H51" s="1213"/>
      <c r="I51" s="86">
        <v>477</v>
      </c>
      <c r="J51" s="87">
        <v>396</v>
      </c>
      <c r="K51" s="87">
        <v>324</v>
      </c>
      <c r="L51" s="87">
        <v>292</v>
      </c>
      <c r="M51" s="88">
        <v>276</v>
      </c>
    </row>
    <row r="52" spans="2:13" ht="27.75" customHeight="1">
      <c r="B52" s="1208"/>
      <c r="C52" s="1209"/>
      <c r="D52" s="85"/>
      <c r="E52" s="1212" t="s">
        <v>36</v>
      </c>
      <c r="F52" s="1212"/>
      <c r="G52" s="1212"/>
      <c r="H52" s="1213"/>
      <c r="I52" s="86">
        <v>3702</v>
      </c>
      <c r="J52" s="87">
        <v>3825</v>
      </c>
      <c r="K52" s="87">
        <v>3797</v>
      </c>
      <c r="L52" s="87">
        <v>3541</v>
      </c>
      <c r="M52" s="88">
        <v>3431</v>
      </c>
    </row>
    <row r="53" spans="2:13" ht="27.75" customHeight="1" thickBot="1">
      <c r="B53" s="1219" t="s">
        <v>37</v>
      </c>
      <c r="C53" s="1220"/>
      <c r="D53" s="92"/>
      <c r="E53" s="1221" t="s">
        <v>38</v>
      </c>
      <c r="F53" s="1221"/>
      <c r="G53" s="1221"/>
      <c r="H53" s="1222"/>
      <c r="I53" s="93">
        <v>-1209</v>
      </c>
      <c r="J53" s="94">
        <v>-1334</v>
      </c>
      <c r="K53" s="94">
        <v>-1428</v>
      </c>
      <c r="L53" s="94">
        <v>-1325</v>
      </c>
      <c r="M53" s="95">
        <v>-966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0CvrSWzipv8WrhRCer5B0FzOR2JM33bIt4eFnezSYvWMfXywmEeRv7PWGDAHetWW8DeEEIUFzpx33McjG73lw==" saltValue="kYkmgBm/oMMa4DjFFoI5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31" t="s">
        <v>41</v>
      </c>
      <c r="D55" s="1231"/>
      <c r="E55" s="1232"/>
      <c r="F55" s="107">
        <v>758</v>
      </c>
      <c r="G55" s="107">
        <v>759</v>
      </c>
      <c r="H55" s="108">
        <v>759</v>
      </c>
    </row>
    <row r="56" spans="2:8" ht="52.5" customHeight="1">
      <c r="B56" s="109"/>
      <c r="C56" s="1233" t="s">
        <v>42</v>
      </c>
      <c r="D56" s="1233"/>
      <c r="E56" s="1234"/>
      <c r="F56" s="110">
        <v>310</v>
      </c>
      <c r="G56" s="110">
        <v>310</v>
      </c>
      <c r="H56" s="111">
        <v>310</v>
      </c>
    </row>
    <row r="57" spans="2:8" ht="53.25" customHeight="1">
      <c r="B57" s="109"/>
      <c r="C57" s="1235" t="s">
        <v>43</v>
      </c>
      <c r="D57" s="1235"/>
      <c r="E57" s="1236"/>
      <c r="F57" s="112">
        <v>1124</v>
      </c>
      <c r="G57" s="112">
        <v>1121</v>
      </c>
      <c r="H57" s="113">
        <v>1131</v>
      </c>
    </row>
    <row r="58" spans="2:8" ht="45.75" customHeight="1">
      <c r="B58" s="114"/>
      <c r="C58" s="1223" t="s">
        <v>563</v>
      </c>
      <c r="D58" s="1224"/>
      <c r="E58" s="1225"/>
      <c r="F58" s="115">
        <v>833</v>
      </c>
      <c r="G58" s="115">
        <v>833</v>
      </c>
      <c r="H58" s="116">
        <v>833</v>
      </c>
    </row>
    <row r="59" spans="2:8" ht="45.75" customHeight="1">
      <c r="B59" s="114"/>
      <c r="C59" s="1223" t="s">
        <v>564</v>
      </c>
      <c r="D59" s="1224"/>
      <c r="E59" s="1225"/>
      <c r="F59" s="115">
        <v>165</v>
      </c>
      <c r="G59" s="115">
        <v>165</v>
      </c>
      <c r="H59" s="116">
        <v>168</v>
      </c>
    </row>
    <row r="60" spans="2:8" ht="45.75" customHeight="1">
      <c r="B60" s="114"/>
      <c r="C60" s="1223" t="s">
        <v>565</v>
      </c>
      <c r="D60" s="1224"/>
      <c r="E60" s="1225"/>
      <c r="F60" s="115">
        <v>101</v>
      </c>
      <c r="G60" s="115">
        <v>99</v>
      </c>
      <c r="H60" s="116">
        <v>98</v>
      </c>
    </row>
    <row r="61" spans="2:8" ht="45.75" customHeight="1">
      <c r="B61" s="114"/>
      <c r="C61" s="1223" t="s">
        <v>566</v>
      </c>
      <c r="D61" s="1224"/>
      <c r="E61" s="1225"/>
      <c r="F61" s="115">
        <v>20</v>
      </c>
      <c r="G61" s="115">
        <v>19</v>
      </c>
      <c r="H61" s="116">
        <v>20</v>
      </c>
    </row>
    <row r="62" spans="2:8" ht="45.75" customHeight="1" thickBot="1">
      <c r="B62" s="117"/>
      <c r="C62" s="1226" t="s">
        <v>567</v>
      </c>
      <c r="D62" s="1227"/>
      <c r="E62" s="1228"/>
      <c r="F62" s="118"/>
      <c r="G62" s="118"/>
      <c r="H62" s="119">
        <v>12</v>
      </c>
    </row>
    <row r="63" spans="2:8" ht="52.5" customHeight="1" thickBot="1">
      <c r="B63" s="120"/>
      <c r="C63" s="1229" t="s">
        <v>44</v>
      </c>
      <c r="D63" s="1229"/>
      <c r="E63" s="1230"/>
      <c r="F63" s="121">
        <v>2192</v>
      </c>
      <c r="G63" s="121">
        <v>2190</v>
      </c>
      <c r="H63" s="122">
        <v>2200</v>
      </c>
    </row>
    <row r="64" spans="2:8" ht="15" customHeight="1"/>
    <row r="65" ht="0" hidden="1" customHeight="1"/>
    <row r="66" ht="0" hidden="1" customHeight="1"/>
  </sheetData>
  <sheetProtection algorithmName="SHA-512" hashValue="Ws1sK6AxY6Fs4ATw7d77fZICZY1f9xLPjZyShxrs3I2c889iV/TNU66+Ode3sjdklkoEmO7eYQzWMgzF4b5W9g==" saltValue="Xvf+hOq1SUE7RNOWuEyg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169484</v>
      </c>
      <c r="E3" s="141"/>
      <c r="F3" s="142">
        <v>316331</v>
      </c>
      <c r="G3" s="143"/>
      <c r="H3" s="144"/>
    </row>
    <row r="4" spans="1:8">
      <c r="A4" s="145"/>
      <c r="B4" s="146"/>
      <c r="C4" s="147"/>
      <c r="D4" s="148">
        <v>101413</v>
      </c>
      <c r="E4" s="149"/>
      <c r="F4" s="150">
        <v>106387</v>
      </c>
      <c r="G4" s="151"/>
      <c r="H4" s="152"/>
    </row>
    <row r="5" spans="1:8">
      <c r="A5" s="133" t="s">
        <v>533</v>
      </c>
      <c r="B5" s="138"/>
      <c r="C5" s="139"/>
      <c r="D5" s="140">
        <v>187004</v>
      </c>
      <c r="E5" s="141"/>
      <c r="F5" s="142">
        <v>333013</v>
      </c>
      <c r="G5" s="143"/>
      <c r="H5" s="144"/>
    </row>
    <row r="6" spans="1:8">
      <c r="A6" s="145"/>
      <c r="B6" s="146"/>
      <c r="C6" s="147"/>
      <c r="D6" s="148">
        <v>88048</v>
      </c>
      <c r="E6" s="149"/>
      <c r="F6" s="150">
        <v>126732</v>
      </c>
      <c r="G6" s="151"/>
      <c r="H6" s="152"/>
    </row>
    <row r="7" spans="1:8">
      <c r="A7" s="133" t="s">
        <v>534</v>
      </c>
      <c r="B7" s="138"/>
      <c r="C7" s="139"/>
      <c r="D7" s="140">
        <v>126742</v>
      </c>
      <c r="E7" s="141"/>
      <c r="F7" s="142">
        <v>280458</v>
      </c>
      <c r="G7" s="143"/>
      <c r="H7" s="144"/>
    </row>
    <row r="8" spans="1:8">
      <c r="A8" s="145"/>
      <c r="B8" s="146"/>
      <c r="C8" s="147"/>
      <c r="D8" s="148">
        <v>76487</v>
      </c>
      <c r="E8" s="149"/>
      <c r="F8" s="150">
        <v>127286</v>
      </c>
      <c r="G8" s="151"/>
      <c r="H8" s="152"/>
    </row>
    <row r="9" spans="1:8">
      <c r="A9" s="133" t="s">
        <v>535</v>
      </c>
      <c r="B9" s="138"/>
      <c r="C9" s="139"/>
      <c r="D9" s="140">
        <v>71448</v>
      </c>
      <c r="E9" s="141"/>
      <c r="F9" s="142">
        <v>291945</v>
      </c>
      <c r="G9" s="143"/>
      <c r="H9" s="144"/>
    </row>
    <row r="10" spans="1:8">
      <c r="A10" s="145"/>
      <c r="B10" s="146"/>
      <c r="C10" s="147"/>
      <c r="D10" s="148">
        <v>49171</v>
      </c>
      <c r="E10" s="149"/>
      <c r="F10" s="150">
        <v>127651</v>
      </c>
      <c r="G10" s="151"/>
      <c r="H10" s="152"/>
    </row>
    <row r="11" spans="1:8">
      <c r="A11" s="133" t="s">
        <v>536</v>
      </c>
      <c r="B11" s="138"/>
      <c r="C11" s="139"/>
      <c r="D11" s="140">
        <v>122211</v>
      </c>
      <c r="E11" s="141"/>
      <c r="F11" s="142">
        <v>291173</v>
      </c>
      <c r="G11" s="143"/>
      <c r="H11" s="144"/>
    </row>
    <row r="12" spans="1:8">
      <c r="A12" s="145"/>
      <c r="B12" s="146"/>
      <c r="C12" s="153"/>
      <c r="D12" s="148">
        <v>99355</v>
      </c>
      <c r="E12" s="149"/>
      <c r="F12" s="150">
        <v>119071</v>
      </c>
      <c r="G12" s="151"/>
      <c r="H12" s="152"/>
    </row>
    <row r="13" spans="1:8">
      <c r="A13" s="133"/>
      <c r="B13" s="138"/>
      <c r="C13" s="154"/>
      <c r="D13" s="155">
        <v>135378</v>
      </c>
      <c r="E13" s="156"/>
      <c r="F13" s="157">
        <v>302584</v>
      </c>
      <c r="G13" s="158"/>
      <c r="H13" s="144"/>
    </row>
    <row r="14" spans="1:8">
      <c r="A14" s="145"/>
      <c r="B14" s="146"/>
      <c r="C14" s="147"/>
      <c r="D14" s="148">
        <v>82895</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2.82</v>
      </c>
      <c r="C19" s="159">
        <f>ROUND(VALUE(SUBSTITUTE(実質収支比率等に係る経年分析!G$48,"▲","-")),2)</f>
        <v>3.72</v>
      </c>
      <c r="D19" s="159">
        <f>ROUND(VALUE(SUBSTITUTE(実質収支比率等に係る経年分析!H$48,"▲","-")),2)</f>
        <v>3.62</v>
      </c>
      <c r="E19" s="159">
        <f>ROUND(VALUE(SUBSTITUTE(実質収支比率等に係る経年分析!I$48,"▲","-")),2)</f>
        <v>2.86</v>
      </c>
      <c r="F19" s="159">
        <f>ROUND(VALUE(SUBSTITUTE(実質収支比率等に係る経年分析!J$48,"▲","-")),2)</f>
        <v>2.19</v>
      </c>
    </row>
    <row r="20" spans="1:11">
      <c r="A20" s="159" t="s">
        <v>48</v>
      </c>
      <c r="B20" s="159">
        <f>ROUND(VALUE(SUBSTITUTE(実質収支比率等に係る経年分析!F$47,"▲","-")),2)</f>
        <v>24.76</v>
      </c>
      <c r="C20" s="159">
        <f>ROUND(VALUE(SUBSTITUTE(実質収支比率等に係る経年分析!G$47,"▲","-")),2)</f>
        <v>27.25</v>
      </c>
      <c r="D20" s="159">
        <f>ROUND(VALUE(SUBSTITUTE(実質収支比率等に係る経年分析!H$47,"▲","-")),2)</f>
        <v>30.59</v>
      </c>
      <c r="E20" s="159">
        <f>ROUND(VALUE(SUBSTITUTE(実質収支比率等に係る経年分析!I$47,"▲","-")),2)</f>
        <v>31.46</v>
      </c>
      <c r="F20" s="159">
        <f>ROUND(VALUE(SUBSTITUTE(実質収支比率等に係る経年分析!J$47,"▲","-")),2)</f>
        <v>31.87</v>
      </c>
    </row>
    <row r="21" spans="1:11">
      <c r="A21" s="159" t="s">
        <v>49</v>
      </c>
      <c r="B21" s="159">
        <f>IF(ISNUMBER(VALUE(SUBSTITUTE(実質収支比率等に係る経年分析!F$49,"▲","-"))),ROUND(VALUE(SUBSTITUTE(実質収支比率等に係る経年分析!F$49,"▲","-")),2),NA())</f>
        <v>1.77</v>
      </c>
      <c r="C21" s="159">
        <f>IF(ISNUMBER(VALUE(SUBSTITUTE(実質収支比率等に係る経年分析!G$49,"▲","-"))),ROUND(VALUE(SUBSTITUTE(実質収支比率等に係る経年分析!G$49,"▲","-")),2),NA())</f>
        <v>2.94</v>
      </c>
      <c r="D21" s="159">
        <f>IF(ISNUMBER(VALUE(SUBSTITUTE(実質収支比率等に係る経年分析!H$49,"▲","-"))),ROUND(VALUE(SUBSTITUTE(実質収支比率等に係る経年分析!H$49,"▲","-")),2),NA())</f>
        <v>5.48</v>
      </c>
      <c r="E21" s="159">
        <f>IF(ISNUMBER(VALUE(SUBSTITUTE(実質収支比率等に係る経年分析!I$49,"▲","-"))),ROUND(VALUE(SUBSTITUTE(実質収支比率等に係る経年分析!I$49,"▲","-")),2),NA())</f>
        <v>-0.85</v>
      </c>
      <c r="F21" s="159">
        <f>IF(ISNUMBER(VALUE(SUBSTITUTE(実質収支比率等に係る経年分析!J$49,"▲","-"))),ROUND(VALUE(SUBSTITUTE(実質収支比率等に係る経年分析!J$49,"▲","-")),2),NA())</f>
        <v>-0.7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2.1800000000000002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3.19</v>
      </c>
    </row>
    <row r="36" spans="1:16">
      <c r="A36" s="160" t="str">
        <f>IF(連結実質赤字比率に係る赤字・黒字の構成分析!C$34="",NA(),連結実質赤字比率に係る赤字・黒字の構成分析!C$34)</f>
        <v>国民健康保険月形町立病院事業会計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4.7300000000000004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495</v>
      </c>
      <c r="E42" s="161"/>
      <c r="F42" s="161"/>
      <c r="G42" s="161">
        <f>'実質公債費比率（分子）の構造'!L$52</f>
        <v>494</v>
      </c>
      <c r="H42" s="161"/>
      <c r="I42" s="161"/>
      <c r="J42" s="161">
        <f>'実質公債費比率（分子）の構造'!M$52</f>
        <v>477</v>
      </c>
      <c r="K42" s="161"/>
      <c r="L42" s="161"/>
      <c r="M42" s="161">
        <f>'実質公債費比率（分子）の構造'!N$52</f>
        <v>476</v>
      </c>
      <c r="N42" s="161"/>
      <c r="O42" s="161"/>
      <c r="P42" s="161">
        <f>'実質公債費比率（分子）の構造'!O$52</f>
        <v>462</v>
      </c>
    </row>
    <row r="43" spans="1:16">
      <c r="A43" s="161" t="s">
        <v>57</v>
      </c>
      <c r="B43" s="161">
        <f>'実質公債費比率（分子）の構造'!K$51</f>
        <v>1</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19</v>
      </c>
      <c r="C44" s="161"/>
      <c r="D44" s="161"/>
      <c r="E44" s="161">
        <f>'実質公債費比率（分子）の構造'!L$50</f>
        <v>11</v>
      </c>
      <c r="F44" s="161"/>
      <c r="G44" s="161"/>
      <c r="H44" s="161">
        <f>'実質公債費比率（分子）の構造'!M$50</f>
        <v>11</v>
      </c>
      <c r="I44" s="161"/>
      <c r="J44" s="161"/>
      <c r="K44" s="161">
        <f>'実質公債費比率（分子）の構造'!N$50</f>
        <v>1</v>
      </c>
      <c r="L44" s="161"/>
      <c r="M44" s="161"/>
      <c r="N44" s="161">
        <f>'実質公債費比率（分子）の構造'!O$50</f>
        <v>1</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82</v>
      </c>
      <c r="C46" s="161"/>
      <c r="D46" s="161"/>
      <c r="E46" s="161">
        <f>'実質公債費比率（分子）の構造'!L$48</f>
        <v>95</v>
      </c>
      <c r="F46" s="161"/>
      <c r="G46" s="161"/>
      <c r="H46" s="161">
        <f>'実質公債費比率（分子）の構造'!M$48</f>
        <v>96</v>
      </c>
      <c r="I46" s="161"/>
      <c r="J46" s="161"/>
      <c r="K46" s="161">
        <f>'実質公債費比率（分子）の構造'!N$48</f>
        <v>102</v>
      </c>
      <c r="L46" s="161"/>
      <c r="M46" s="161"/>
      <c r="N46" s="161">
        <f>'実質公債費比率（分子）の構造'!O$48</f>
        <v>100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518</v>
      </c>
      <c r="C49" s="161"/>
      <c r="D49" s="161"/>
      <c r="E49" s="161">
        <f>'実質公債費比率（分子）の構造'!L$45</f>
        <v>504</v>
      </c>
      <c r="F49" s="161"/>
      <c r="G49" s="161"/>
      <c r="H49" s="161">
        <f>'実質公債費比率（分子）の構造'!M$45</f>
        <v>446</v>
      </c>
      <c r="I49" s="161"/>
      <c r="J49" s="161"/>
      <c r="K49" s="161">
        <f>'実質公債費比率（分子）の構造'!N$45</f>
        <v>389</v>
      </c>
      <c r="L49" s="161"/>
      <c r="M49" s="161"/>
      <c r="N49" s="161">
        <f>'実質公債費比率（分子）の構造'!O$45</f>
        <v>369</v>
      </c>
      <c r="O49" s="161"/>
      <c r="P49" s="161"/>
    </row>
    <row r="50" spans="1:16">
      <c r="A50" s="161" t="s">
        <v>64</v>
      </c>
      <c r="B50" s="161" t="e">
        <f>NA()</f>
        <v>#N/A</v>
      </c>
      <c r="C50" s="161">
        <f>IF(ISNUMBER('実質公債費比率（分子）の構造'!K$53),'実質公債費比率（分子）の構造'!K$53,NA())</f>
        <v>125</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76</v>
      </c>
      <c r="J50" s="161" t="e">
        <f>NA()</f>
        <v>#N/A</v>
      </c>
      <c r="K50" s="161" t="e">
        <f>NA()</f>
        <v>#N/A</v>
      </c>
      <c r="L50" s="161">
        <f>IF(ISNUMBER('実質公債費比率（分子）の構造'!N$53),'実質公債費比率（分子）の構造'!N$53,NA())</f>
        <v>16</v>
      </c>
      <c r="M50" s="161" t="e">
        <f>NA()</f>
        <v>#N/A</v>
      </c>
      <c r="N50" s="161" t="e">
        <f>NA()</f>
        <v>#N/A</v>
      </c>
      <c r="O50" s="161">
        <f>IF(ISNUMBER('実質公債費比率（分子）の構造'!O$53),'実質公債費比率（分子）の構造'!O$53,NA())</f>
        <v>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3702</v>
      </c>
      <c r="E56" s="160"/>
      <c r="F56" s="160"/>
      <c r="G56" s="160">
        <f>'将来負担比率（分子）の構造'!J$52</f>
        <v>3825</v>
      </c>
      <c r="H56" s="160"/>
      <c r="I56" s="160"/>
      <c r="J56" s="160">
        <f>'将来負担比率（分子）の構造'!K$52</f>
        <v>3797</v>
      </c>
      <c r="K56" s="160"/>
      <c r="L56" s="160"/>
      <c r="M56" s="160">
        <f>'将来負担比率（分子）の構造'!L$52</f>
        <v>3541</v>
      </c>
      <c r="N56" s="160"/>
      <c r="O56" s="160"/>
      <c r="P56" s="160">
        <f>'将来負担比率（分子）の構造'!M$52</f>
        <v>3431</v>
      </c>
    </row>
    <row r="57" spans="1:16">
      <c r="A57" s="160" t="s">
        <v>35</v>
      </c>
      <c r="B57" s="160"/>
      <c r="C57" s="160"/>
      <c r="D57" s="160">
        <f>'将来負担比率（分子）の構造'!I$51</f>
        <v>477</v>
      </c>
      <c r="E57" s="160"/>
      <c r="F57" s="160"/>
      <c r="G57" s="160">
        <f>'将来負担比率（分子）の構造'!J$51</f>
        <v>396</v>
      </c>
      <c r="H57" s="160"/>
      <c r="I57" s="160"/>
      <c r="J57" s="160">
        <f>'将来負担比率（分子）の構造'!K$51</f>
        <v>324</v>
      </c>
      <c r="K57" s="160"/>
      <c r="L57" s="160"/>
      <c r="M57" s="160">
        <f>'将来負担比率（分子）の構造'!L$51</f>
        <v>292</v>
      </c>
      <c r="N57" s="160"/>
      <c r="O57" s="160"/>
      <c r="P57" s="160">
        <f>'将来負担比率（分子）の構造'!M$51</f>
        <v>276</v>
      </c>
    </row>
    <row r="58" spans="1:16">
      <c r="A58" s="160" t="s">
        <v>34</v>
      </c>
      <c r="B58" s="160"/>
      <c r="C58" s="160"/>
      <c r="D58" s="160">
        <f>'将来負担比率（分子）の構造'!I$50</f>
        <v>2312</v>
      </c>
      <c r="E58" s="160"/>
      <c r="F58" s="160"/>
      <c r="G58" s="160">
        <f>'将来負担比率（分子）の構造'!J$50</f>
        <v>2350</v>
      </c>
      <c r="H58" s="160"/>
      <c r="I58" s="160"/>
      <c r="J58" s="160">
        <f>'将来負担比率（分子）の構造'!K$50</f>
        <v>2500</v>
      </c>
      <c r="K58" s="160"/>
      <c r="L58" s="160"/>
      <c r="M58" s="160">
        <f>'将来負担比率（分子）の構造'!L$50</f>
        <v>2497</v>
      </c>
      <c r="N58" s="160"/>
      <c r="O58" s="160"/>
      <c r="P58" s="160">
        <f>'将来負担比率（分子）の構造'!M$50</f>
        <v>2510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520</v>
      </c>
      <c r="C62" s="160"/>
      <c r="D62" s="160"/>
      <c r="E62" s="160">
        <f>'将来負担比率（分子）の構造'!J$45</f>
        <v>555</v>
      </c>
      <c r="F62" s="160"/>
      <c r="G62" s="160"/>
      <c r="H62" s="160">
        <f>'将来負担比率（分子）の構造'!K$45</f>
        <v>485</v>
      </c>
      <c r="I62" s="160"/>
      <c r="J62" s="160"/>
      <c r="K62" s="160">
        <f>'将来負担比率（分子）の構造'!L$45</f>
        <v>477</v>
      </c>
      <c r="L62" s="160"/>
      <c r="M62" s="160"/>
      <c r="N62" s="160">
        <f>'将来負担比率（分子）の構造'!M$45</f>
        <v>788</v>
      </c>
      <c r="O62" s="160"/>
      <c r="P62" s="160"/>
    </row>
    <row r="63" spans="1:16">
      <c r="A63" s="160" t="s">
        <v>27</v>
      </c>
      <c r="B63" s="160" t="str">
        <f>'将来負担比率（分子）の構造'!I$44</f>
        <v>-</v>
      </c>
      <c r="C63" s="160"/>
      <c r="D63" s="160"/>
      <c r="E63" s="160" t="str">
        <f>'将来負担比率（分子）の構造'!J$44</f>
        <v>-</v>
      </c>
      <c r="F63" s="160"/>
      <c r="G63" s="160"/>
      <c r="H63" s="160">
        <f>'将来負担比率（分子）の構造'!K$44</f>
        <v>44</v>
      </c>
      <c r="I63" s="160"/>
      <c r="J63" s="160"/>
      <c r="K63" s="160">
        <f>'将来負担比率（分子）の構造'!L$44</f>
        <v>33</v>
      </c>
      <c r="L63" s="160"/>
      <c r="M63" s="160"/>
      <c r="N63" s="160" t="str">
        <f>'将来負担比率（分子）の構造'!M$44</f>
        <v>-</v>
      </c>
      <c r="O63" s="160"/>
      <c r="P63" s="160"/>
    </row>
    <row r="64" spans="1:16">
      <c r="A64" s="160" t="s">
        <v>26</v>
      </c>
      <c r="B64" s="160">
        <f>'将来負担比率（分子）の構造'!I$43</f>
        <v>687</v>
      </c>
      <c r="C64" s="160"/>
      <c r="D64" s="160"/>
      <c r="E64" s="160">
        <f>'将来負担比率（分子）の構造'!J$43</f>
        <v>686</v>
      </c>
      <c r="F64" s="160"/>
      <c r="G64" s="160"/>
      <c r="H64" s="160">
        <f>'将来負担比率（分子）の構造'!K$43</f>
        <v>711</v>
      </c>
      <c r="I64" s="160"/>
      <c r="J64" s="160"/>
      <c r="K64" s="160">
        <f>'将来負担比率（分子）の構造'!L$43</f>
        <v>678</v>
      </c>
      <c r="L64" s="160"/>
      <c r="M64" s="160"/>
      <c r="N64" s="160">
        <f>'将来負担比率（分子）の構造'!M$43</f>
        <v>611</v>
      </c>
      <c r="O64" s="160"/>
      <c r="P64" s="160"/>
    </row>
    <row r="65" spans="1:16">
      <c r="A65" s="160" t="s">
        <v>25</v>
      </c>
      <c r="B65" s="160">
        <f>'将来負担比率（分子）の構造'!I$42</f>
        <v>147</v>
      </c>
      <c r="C65" s="160"/>
      <c r="D65" s="160"/>
      <c r="E65" s="160">
        <f>'将来負担比率（分子）の構造'!J$42</f>
        <v>10</v>
      </c>
      <c r="F65" s="160"/>
      <c r="G65" s="160"/>
      <c r="H65" s="160">
        <f>'将来負担比率（分子）の構造'!K$42</f>
        <v>44</v>
      </c>
      <c r="I65" s="160"/>
      <c r="J65" s="160"/>
      <c r="K65" s="160">
        <f>'将来負担比率（分子）の構造'!L$42</f>
        <v>33</v>
      </c>
      <c r="L65" s="160"/>
      <c r="M65" s="160"/>
      <c r="N65" s="160" t="str">
        <f>'将来負担比率（分子）の構造'!M$42</f>
        <v>-</v>
      </c>
      <c r="O65" s="160"/>
      <c r="P65" s="160"/>
    </row>
    <row r="66" spans="1:16">
      <c r="A66" s="160" t="s">
        <v>24</v>
      </c>
      <c r="B66" s="160">
        <f>'将来負担比率（分子）の構造'!I$41</f>
        <v>3928</v>
      </c>
      <c r="C66" s="160"/>
      <c r="D66" s="160"/>
      <c r="E66" s="160">
        <f>'将来負担比率（分子）の構造'!J$41</f>
        <v>3987</v>
      </c>
      <c r="F66" s="160"/>
      <c r="G66" s="160"/>
      <c r="H66" s="160">
        <f>'将来負担比率（分子）の構造'!K$41</f>
        <v>3909</v>
      </c>
      <c r="I66" s="160"/>
      <c r="J66" s="160"/>
      <c r="K66" s="160">
        <f>'将来負担比率（分子）の構造'!L$41</f>
        <v>3785</v>
      </c>
      <c r="L66" s="160"/>
      <c r="M66" s="160"/>
      <c r="N66" s="160">
        <f>'将来負担比率（分子）の構造'!M$41</f>
        <v>3852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758</v>
      </c>
      <c r="C72" s="164">
        <f>基金残高に係る経年分析!G55</f>
        <v>759</v>
      </c>
      <c r="D72" s="164">
        <f>基金残高に係る経年分析!H55</f>
        <v>759</v>
      </c>
    </row>
    <row r="73" spans="1:16">
      <c r="A73" s="163" t="s">
        <v>71</v>
      </c>
      <c r="B73" s="164">
        <f>基金残高に係る経年分析!F56</f>
        <v>310</v>
      </c>
      <c r="C73" s="164">
        <f>基金残高に係る経年分析!G56</f>
        <v>310</v>
      </c>
      <c r="D73" s="164">
        <f>基金残高に係る経年分析!H56</f>
        <v>310</v>
      </c>
    </row>
    <row r="74" spans="1:16">
      <c r="A74" s="163" t="s">
        <v>72</v>
      </c>
      <c r="B74" s="164">
        <f>基金残高に係る経年分析!F57</f>
        <v>1124</v>
      </c>
      <c r="C74" s="164">
        <f>基金残高に係る経年分析!G57</f>
        <v>1121</v>
      </c>
      <c r="D74" s="164">
        <f>基金残高に係る経年分析!H57</f>
        <v>1131</v>
      </c>
    </row>
  </sheetData>
  <sheetProtection algorithmName="SHA-512" hashValue="5ZRG9Z8EJVfOD6petYnjcce89lNWQu4//XJwf2e4PZBHtJDitXZQ9a1lXEJzIecPihwzb0fdKZ56Z5zNYNu0xQ==" saltValue="W1tqc8oRVpcCmE1mRIjg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suzuki.mitsuru</cp:lastModifiedBy>
  <cp:lastPrinted>2019-03-07T04:33:56Z</cp:lastPrinted>
  <dcterms:created xsi:type="dcterms:W3CDTF">2019-02-14T01:03:00Z</dcterms:created>
  <dcterms:modified xsi:type="dcterms:W3CDTF">2019-03-12T04:17:15Z</dcterms:modified>
</cp:coreProperties>
</file>