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935F7556-AD54-4129-A527-AF2F20F6DF0C}" xr6:coauthVersionLast="47" xr6:coauthVersionMax="47" xr10:uidLastSave="{00000000-0000-0000-0000-000000000000}"/>
  <workbookProtection workbookAlgorithmName="SHA-512" workbookHashValue="DTPdd1XpjtkEP6WJS7CAJBSDrJZvXjlLgempFzBE6FInChAsGt8wS43mlG98abe3DrhI3t3clHkCxcjJ42+lHQ==" workbookSaltValue="8xTqPa3/ZQtWYk0OEF88Rg==" workbookSpinCount="100000" lockStructure="1"/>
  <bookViews>
    <workbookView xWindow="3510" yWindow="1560" windowWidth="19380" windowHeight="1464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入力シート!$A$192</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5" i="1" l="1"/>
  <c r="A394" i="1"/>
  <c r="A39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4" i="1"/>
  <c r="A263" i="1"/>
  <c r="A262" i="1"/>
  <c r="A261" i="1"/>
  <c r="A260" i="1"/>
  <c r="A259" i="1"/>
  <c r="A258"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2" i="1"/>
  <c r="A184" i="1"/>
  <c r="A182" i="1"/>
  <c r="A176" i="1"/>
  <c r="A169" i="1"/>
  <c r="A167" i="1"/>
  <c r="A165" i="1"/>
  <c r="A163" i="1"/>
  <c r="A161" i="1"/>
  <c r="A159" i="1"/>
  <c r="A157" i="1"/>
  <c r="A155" i="1"/>
  <c r="A153" i="1"/>
  <c r="A126" i="1"/>
  <c r="A124" i="1"/>
  <c r="A122" i="1"/>
  <c r="A120" i="1"/>
  <c r="A118" i="1"/>
  <c r="A116" i="1"/>
  <c r="A114" i="1"/>
  <c r="A112" i="1"/>
  <c r="A87" i="1"/>
  <c r="A85" i="1"/>
  <c r="A84" i="1"/>
  <c r="A83" i="1"/>
  <c r="A81" i="1"/>
  <c r="A79" i="1"/>
  <c r="A77" i="1"/>
  <c r="A75" i="1"/>
  <c r="A73" i="1"/>
  <c r="A71" i="1"/>
  <c r="A69" i="1"/>
  <c r="A63" i="1"/>
  <c r="A40" i="1"/>
  <c r="A38" i="1"/>
  <c r="A36" i="1"/>
  <c r="A34" i="1"/>
  <c r="A32" i="1"/>
  <c r="A30" i="1"/>
  <c r="A28" i="1"/>
  <c r="A26" i="1"/>
  <c r="A24" i="1"/>
  <c r="A22" i="1"/>
  <c r="A20" i="1"/>
  <c r="J179" i="1" l="1"/>
  <c r="D114" i="1" l="1"/>
  <c r="D116" i="1" s="1"/>
  <c r="D118" i="1" s="1"/>
  <c r="D120" i="1" s="1"/>
  <c r="D122" i="1" s="1"/>
  <c r="D124" i="1" s="1"/>
  <c r="D126" i="1" s="1"/>
  <c r="A2" i="2" l="1"/>
  <c r="A1" i="2"/>
</calcChain>
</file>

<file path=xl/sharedStrings.xml><?xml version="1.0" encoding="utf-8"?>
<sst xmlns="http://schemas.openxmlformats.org/spreadsheetml/2006/main" count="518" uniqueCount="444">
  <si>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</si>
  <si>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</si>
  <si>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</si>
  <si>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</si>
  <si>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</si>
  <si>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F.業種情報</t>
    <rPh sb="2" eb="4">
      <t>ギョウシュ</t>
    </rPh>
    <rPh sb="4" eb="6">
      <t>ジョウホウ</t>
    </rPh>
    <phoneticPr fontId="5"/>
  </si>
  <si>
    <t>フォーム印刷</t>
  </si>
  <si>
    <t>希望</t>
    <rPh sb="0" eb="2">
      <t>キボウ</t>
    </rPh>
    <phoneticPr fontId="5"/>
  </si>
  <si>
    <t>営業品目</t>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</si>
  <si>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</si>
  <si>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</si>
  <si>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</si>
  <si>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</si>
  <si>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</si>
  <si>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</si>
  <si>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</si>
  <si>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</si>
  <si>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</si>
  <si>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</si>
  <si>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</si>
  <si>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</si>
  <si>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</si>
  <si>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</si>
  <si>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</si>
  <si>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</si>
  <si>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</si>
  <si>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</si>
  <si>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</si>
  <si>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</si>
  <si>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</si>
  <si>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</si>
  <si>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</si>
  <si>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</si>
  <si>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</si>
  <si>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</si>
  <si>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</si>
  <si>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</si>
  <si>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</si>
  <si>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</si>
  <si>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</si>
  <si>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</si>
  <si>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</si>
  <si>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</si>
  <si>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行政書士登録番号</t>
    <rPh sb="0" eb="2">
      <t>ギョウセイ</t>
    </rPh>
    <rPh sb="2" eb="4">
      <t>ショシ</t>
    </rPh>
    <rPh sb="4" eb="6">
      <t>トウロク</t>
    </rPh>
    <rPh sb="6" eb="8">
      <t>バンゴウ</t>
    </rPh>
    <phoneticPr fontId="6"/>
  </si>
  <si>
    <t>千円</t>
    <rPh sb="0" eb="2">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</si>
  <si>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</si>
  <si>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</si>
  <si>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例)カブシキガイシャスズキグミ　正式名称を全角カタカナで入力してください。</t>
    <phoneticPr fontId="5"/>
  </si>
  <si>
    <t>例)株式会社鈴木組　正式名称で入力してください。</t>
    <phoneticPr fontId="5"/>
  </si>
  <si>
    <t>@を含む半角文字で入力してください。</t>
    <phoneticPr fontId="5"/>
  </si>
  <si>
    <t>例)1000001　「-（ハイフン）」を使わず7桁の数字で入力してください。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</si>
  <si>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</si>
  <si>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</si>
  <si>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</si>
  <si>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月形町 一般競争(指名競争)参加資格審査申請書【物品の購入・物品の賃貸借・役務の提供等】</t>
    <rPh sb="0" eb="3">
      <t>ツキガタチョウ</t>
    </rPh>
    <rPh sb="4" eb="6">
      <t>イッパン</t>
    </rPh>
    <rPh sb="6" eb="8">
      <t>キョウソウ</t>
    </rPh>
    <rPh sb="9" eb="11">
      <t>シメイ</t>
    </rPh>
    <rPh sb="11" eb="13">
      <t>キョウソウ</t>
    </rPh>
    <rPh sb="24" eb="26">
      <t>ブッピン</t>
    </rPh>
    <rPh sb="27" eb="29">
      <t>コウニュウ</t>
    </rPh>
    <rPh sb="30" eb="32">
      <t>ブッピン</t>
    </rPh>
    <rPh sb="33" eb="36">
      <t>チンタイシャク</t>
    </rPh>
    <rPh sb="37" eb="39">
      <t>エキム</t>
    </rPh>
    <rPh sb="40" eb="42">
      <t>テイキョウ</t>
    </rPh>
    <rPh sb="42" eb="43">
      <t>ナド</t>
    </rPh>
    <phoneticPr fontId="5"/>
  </si>
  <si>
    <r>
      <rPr>
        <b/>
        <sz val="10"/>
        <color rgb="FFFF0000"/>
        <rFont val="ＭＳ ゴシック"/>
        <family val="3"/>
        <charset val="128"/>
      </rPr>
      <t>本店以外の北海道内の支店・営業所</t>
    </r>
    <r>
      <rPr>
        <sz val="10"/>
        <color rgb="FFFF0000"/>
        <rFont val="ＭＳ ゴシック"/>
        <family val="3"/>
        <charset val="128"/>
      </rPr>
      <t>に入札・契約権限を委任する場合、(1)入札・契約権限の委任欄にリストから「する」を選択し、支店・営業所情報を入力してください。(北海道外の支店・営業所を指定することはできません)
北海道内の支店・営業所等が、本店の代表者から支店、営業所等の代表者に常時見積・入札・契約締結について委任されていることが必要です。</t>
    </r>
    <rPh sb="0" eb="2">
      <t>ホンテン</t>
    </rPh>
    <rPh sb="2" eb="4">
      <t>イガイ</t>
    </rPh>
    <rPh sb="7" eb="9">
      <t>ドウナイ</t>
    </rPh>
    <rPh sb="82" eb="83">
      <t>ドウ</t>
    </rPh>
    <rPh sb="83" eb="84">
      <t>ガイ</t>
    </rPh>
    <rPh sb="85" eb="87">
      <t>シテン</t>
    </rPh>
    <rPh sb="88" eb="91">
      <t>エイギョウショ</t>
    </rPh>
    <rPh sb="92" eb="94">
      <t>シテイ</t>
    </rPh>
    <rPh sb="106" eb="109">
      <t>ホッカイドウ</t>
    </rPh>
    <rPh sb="109" eb="110">
      <t>ナイ</t>
    </rPh>
    <rPh sb="111" eb="113">
      <t>シテン</t>
    </rPh>
    <rPh sb="114" eb="117">
      <t>エイギョウショ</t>
    </rPh>
    <rPh sb="117" eb="118">
      <t>トウ</t>
    </rPh>
    <rPh sb="120" eb="122">
      <t>ホンテン</t>
    </rPh>
    <rPh sb="123" eb="126">
      <t>ダイヒョウシャ</t>
    </rPh>
    <rPh sb="128" eb="130">
      <t>シテン</t>
    </rPh>
    <rPh sb="131" eb="134">
      <t>エイギョウショ</t>
    </rPh>
    <rPh sb="134" eb="135">
      <t>トウ</t>
    </rPh>
    <rPh sb="136" eb="139">
      <t>ダイヒョウシャ</t>
    </rPh>
    <rPh sb="140" eb="142">
      <t>ジョウジ</t>
    </rPh>
    <rPh sb="142" eb="144">
      <t>ミツ</t>
    </rPh>
    <rPh sb="145" eb="147">
      <t>ニュウサツ</t>
    </rPh>
    <rPh sb="148" eb="150">
      <t>ケイヤク</t>
    </rPh>
    <rPh sb="150" eb="152">
      <t>テイケツ</t>
    </rPh>
    <rPh sb="156" eb="158">
      <t>イニン</t>
    </rPh>
    <rPh sb="166" eb="168">
      <t>ヒツヨウ</t>
    </rPh>
    <phoneticPr fontId="5"/>
  </si>
  <si>
    <t>例)カブシキガイシャスズキグミ　ホッカイドウエイギョウショ
正式名称を全角カタカナで入力してください。支店・営業所名は、１文字空けて入力してください。</t>
    <phoneticPr fontId="5"/>
  </si>
  <si>
    <t>都道府県(北海道のみ)から入力してください。</t>
    <rPh sb="5" eb="8">
      <t>ホッカイドウ</t>
    </rPh>
    <phoneticPr fontId="5"/>
  </si>
  <si>
    <t>例)株式会社鈴木組　北海道営業所
正式名称で入力してください。支店・営業所名は、１文字空けて入力してください。</t>
    <rPh sb="10" eb="13">
      <t>ホッカイドウ</t>
    </rPh>
    <rPh sb="17" eb="19">
      <t>セイシキ</t>
    </rPh>
    <rPh sb="19" eb="21">
      <t>メイショウ</t>
    </rPh>
    <rPh sb="22" eb="24">
      <t>ニュウリョク</t>
    </rPh>
    <rPh sb="31" eb="33">
      <t>シテン</t>
    </rPh>
    <rPh sb="34" eb="37">
      <t>エイギョウショ</t>
    </rPh>
    <rPh sb="37" eb="38">
      <t>メイ</t>
    </rPh>
    <rPh sb="41" eb="43">
      <t>モジ</t>
    </rPh>
    <rPh sb="43" eb="44">
      <t>ア</t>
    </rPh>
    <rPh sb="46" eb="48">
      <t>ニュウリョク</t>
    </rPh>
    <phoneticPr fontId="5"/>
  </si>
  <si>
    <t>設立(開業)年月日</t>
    <rPh sb="0" eb="2">
      <t>セツリツ</t>
    </rPh>
    <rPh sb="3" eb="5">
      <t>カイギョウ</t>
    </rPh>
    <rPh sb="6" eb="9">
      <t>ネンガッピ</t>
    </rPh>
    <phoneticPr fontId="6"/>
  </si>
  <si>
    <t>資本金</t>
    <rPh sb="0" eb="2">
      <t>シホン</t>
    </rPh>
    <rPh sb="2" eb="3">
      <t>キン</t>
    </rPh>
    <phoneticPr fontId="6"/>
  </si>
  <si>
    <t>個人の場合は入力不要です。登記済の資本金（千円未満切り捨て）を入力してください。登記事項証明書に、資本金の記載のない法人は、最新の貸借対照表中の資本金を入力してください。</t>
    <rPh sb="6" eb="8">
      <t>ニュウリョク</t>
    </rPh>
    <phoneticPr fontId="5"/>
  </si>
  <si>
    <t>従業員数</t>
    <rPh sb="0" eb="3">
      <t>ジュウギョウイン</t>
    </rPh>
    <rPh sb="3" eb="4">
      <t>スウ</t>
    </rPh>
    <phoneticPr fontId="6"/>
  </si>
  <si>
    <t>代表者、本店、支店、営業所等を含めた人数を入力してください。</t>
    <rPh sb="21" eb="23">
      <t>ニュウリョク</t>
    </rPh>
    <phoneticPr fontId="5"/>
  </si>
  <si>
    <t>最近１年間の収支</t>
    <rPh sb="0" eb="2">
      <t>サイキン</t>
    </rPh>
    <rPh sb="3" eb="5">
      <t>ネンカン</t>
    </rPh>
    <rPh sb="6" eb="8">
      <t>シュウシ</t>
    </rPh>
    <phoneticPr fontId="6"/>
  </si>
  <si>
    <t>決算期間</t>
    <phoneticPr fontId="5"/>
  </si>
  <si>
    <t>から</t>
    <phoneticPr fontId="5"/>
  </si>
  <si>
    <t>まで</t>
    <phoneticPr fontId="5"/>
  </si>
  <si>
    <t>希望する営業の分類</t>
    <rPh sb="0" eb="2">
      <t>キボウ</t>
    </rPh>
    <rPh sb="4" eb="6">
      <t>エイギョウ</t>
    </rPh>
    <rPh sb="7" eb="9">
      <t>ブンルイ</t>
    </rPh>
    <phoneticPr fontId="6"/>
  </si>
  <si>
    <t>1産業用機械器器類</t>
  </si>
  <si>
    <t>土木建設機械器具</t>
  </si>
  <si>
    <t>特殊車両（フォークリフト、ポンプ車等）を含む</t>
  </si>
  <si>
    <t>農林業用機械器具</t>
  </si>
  <si>
    <t>漁業用機器及び資材</t>
  </si>
  <si>
    <t>20トン未満の船舶、船舶用品等</t>
  </si>
  <si>
    <t>設備用機器及び資材</t>
  </si>
  <si>
    <t>空調設備等</t>
  </si>
  <si>
    <t>電気通信機器及び資材</t>
  </si>
  <si>
    <t>電気機器、電子計算機、パソコン、電気製品、照明器具、通信機器、電線等</t>
  </si>
  <si>
    <t>工作機械器具</t>
  </si>
  <si>
    <t>建材類</t>
  </si>
  <si>
    <t>畳、建具、表具、塗料、ブロック類、ヒューム管、ワイヤー類等</t>
  </si>
  <si>
    <t>原材料類</t>
  </si>
  <si>
    <t>原木材、鉄鋼材、セメント、砂、コンクリート管、ガラス類等（採石業、砂利採取業者登録）</t>
  </si>
  <si>
    <t>農林漁業用種苗薬品資材類</t>
  </si>
  <si>
    <t>庭石、黒土、芝、種苗、肥料等（肥料、農薬届出、動物医薬品許可、毒劇物登録、覚せい剤指定）</t>
  </si>
  <si>
    <t>機械修繕</t>
  </si>
  <si>
    <t>その他産業用機械器具類</t>
  </si>
  <si>
    <t>高圧ガス類、工業薬品、ワイヤー、組立ハウス、コンテナ、焼却炉等（毒劇物登録）</t>
  </si>
  <si>
    <t>01</t>
  </si>
  <si>
    <t>02</t>
  </si>
  <si>
    <t>03</t>
  </si>
  <si>
    <t>04</t>
  </si>
  <si>
    <t>05</t>
  </si>
  <si>
    <t>06</t>
  </si>
  <si>
    <t>07</t>
  </si>
  <si>
    <t>08</t>
  </si>
  <si>
    <t>09</t>
  </si>
  <si>
    <t>10</t>
  </si>
  <si>
    <t>11</t>
  </si>
  <si>
    <t>その他被服・繊維類</t>
  </si>
  <si>
    <t>92</t>
  </si>
  <si>
    <t>寝具類</t>
  </si>
  <si>
    <t>91</t>
  </si>
  <si>
    <t>軍手、ゴム製品を含む</t>
  </si>
  <si>
    <t>被服類</t>
  </si>
  <si>
    <t>90</t>
  </si>
  <si>
    <t>その他燃料類</t>
  </si>
  <si>
    <t>82</t>
  </si>
  <si>
    <t>ＬＰガスを含む（石油販売届出、液化ガス登録）</t>
  </si>
  <si>
    <t>暖房燃料</t>
  </si>
  <si>
    <t>81</t>
  </si>
  <si>
    <t>船舶用を含む（石油販売届出、揮発油登録）</t>
  </si>
  <si>
    <t>車両燃料</t>
  </si>
  <si>
    <t>80</t>
  </si>
  <si>
    <t>（工場認証、認定、指定）</t>
  </si>
  <si>
    <t>車両修繕</t>
  </si>
  <si>
    <t>73</t>
  </si>
  <si>
    <t>車両部品を含む</t>
  </si>
  <si>
    <t>車両用品</t>
  </si>
  <si>
    <t>72</t>
  </si>
  <si>
    <t>自転車・その他車類</t>
  </si>
  <si>
    <t>71</t>
  </si>
  <si>
    <t>バス、バイクを含むフォークリフト等を除く</t>
  </si>
  <si>
    <t>自動車</t>
  </si>
  <si>
    <t>70</t>
  </si>
  <si>
    <t>その他の印刷</t>
  </si>
  <si>
    <t>63</t>
  </si>
  <si>
    <t>地図印刷</t>
  </si>
  <si>
    <t>62</t>
  </si>
  <si>
    <t>連続帳票、ＯＣＲ、ＯＭＲ等</t>
  </si>
  <si>
    <t>61</t>
  </si>
  <si>
    <t>一般の印刷</t>
  </si>
  <si>
    <t>平板印刷</t>
  </si>
  <si>
    <t>60</t>
  </si>
  <si>
    <t>青写真等</t>
  </si>
  <si>
    <t>複写機</t>
  </si>
  <si>
    <t>56</t>
  </si>
  <si>
    <t>製本</t>
  </si>
  <si>
    <t>55</t>
  </si>
  <si>
    <t>カメラ、写真用品、ＤＰＥ等</t>
  </si>
  <si>
    <t>写真類</t>
  </si>
  <si>
    <t>54</t>
  </si>
  <si>
    <t>文房具、印章、紙類等</t>
  </si>
  <si>
    <t>文具・用紙類</t>
  </si>
  <si>
    <t>53</t>
  </si>
  <si>
    <t>木製・鋼製家具、黒板、じゅうたん、カーテン等</t>
  </si>
  <si>
    <t>家具・調度品</t>
  </si>
  <si>
    <t>52</t>
  </si>
  <si>
    <t>机、イス、テーブル、書庫等</t>
  </si>
  <si>
    <t>事務用品</t>
  </si>
  <si>
    <t>51</t>
  </si>
  <si>
    <t>事務用機器</t>
  </si>
  <si>
    <t>50</t>
  </si>
  <si>
    <t>美術工芸品、額縁、教材用ＣＤ、フィルム</t>
  </si>
  <si>
    <t>その他教育用機器類</t>
  </si>
  <si>
    <t>45</t>
  </si>
  <si>
    <t>鳥・魚・虫類等（家畜商免許）</t>
  </si>
  <si>
    <t>動物類</t>
  </si>
  <si>
    <t>44</t>
  </si>
  <si>
    <t>体育機器、スポーツ用品、レジャー用品等</t>
  </si>
  <si>
    <t>運道具</t>
  </si>
  <si>
    <t>43</t>
  </si>
  <si>
    <t>書籍、雑誌、追録、地図類の販売</t>
  </si>
  <si>
    <t>図書及び定期刊行物</t>
  </si>
  <si>
    <t>42</t>
  </si>
  <si>
    <t>理化学機器・計測機器及び資材</t>
  </si>
  <si>
    <t>41</t>
  </si>
  <si>
    <t>視聴覚機器、楽器、模型、標本等</t>
  </si>
  <si>
    <t>教材用各種用品</t>
  </si>
  <si>
    <t>40</t>
  </si>
  <si>
    <t>上記に属さない薬品類</t>
  </si>
  <si>
    <t>その他薬品類</t>
  </si>
  <si>
    <t>34</t>
  </si>
  <si>
    <t>（医薬品許可、毒劇物登録）</t>
  </si>
  <si>
    <t>プール消毒薬品</t>
  </si>
  <si>
    <t>33</t>
  </si>
  <si>
    <t>試薬</t>
  </si>
  <si>
    <t>32</t>
  </si>
  <si>
    <t>水処理薬品</t>
  </si>
  <si>
    <t>31</t>
  </si>
  <si>
    <t>（医薬品許可、麻薬免許、毒劇物登録、覚せい剤指定）</t>
  </si>
  <si>
    <t>化学・工業薬品</t>
  </si>
  <si>
    <t>30</t>
  </si>
  <si>
    <t>その他一般薬品資材類</t>
  </si>
  <si>
    <t>23</t>
  </si>
  <si>
    <t>医薬品</t>
  </si>
  <si>
    <t>22</t>
  </si>
  <si>
    <t>（高度管理医療機器等販売業許可、管理医療機器販売業届）</t>
  </si>
  <si>
    <t>医療用品類</t>
  </si>
  <si>
    <t>21</t>
  </si>
  <si>
    <t>医療機器</t>
  </si>
  <si>
    <t>20</t>
  </si>
  <si>
    <t>2医療機器類</t>
  </si>
  <si>
    <t>医療用ベッド、車イス、放射線防護用品等の許可・届出等を要しないもの</t>
  </si>
  <si>
    <t>3工業用薬品類</t>
  </si>
  <si>
    <t>4教育用機器類</t>
  </si>
  <si>
    <t>光学機器、実験機器、分析機器、計量用計器、気象用計器、音響測定器等（特定計量器販売業届出）</t>
  </si>
  <si>
    <t>5事務用機器類</t>
  </si>
  <si>
    <t>事務機器、OA機器（パソコン等）、複写機、トナーカートリッジ、シュレッダー等</t>
  </si>
  <si>
    <t>6印刷物の製造</t>
  </si>
  <si>
    <t xml:space="preserve">（測量業者登録）
</t>
  </si>
  <si>
    <t>凸版印刷、凹版印刷、スクリーン印刷、カード印刷、ラベル印刷、オンデマンド印刷等</t>
  </si>
  <si>
    <t>7車両・車両用品類</t>
  </si>
  <si>
    <t>8燃料類</t>
  </si>
  <si>
    <t>9被服・繊維類</t>
  </si>
  <si>
    <t>靴鞄、洋品、服地、ウエス、業務用テント、シート、ロープ、マット等</t>
  </si>
  <si>
    <t>１物品の購入等</t>
    <phoneticPr fontId="5"/>
  </si>
  <si>
    <t>その他物品</t>
  </si>
  <si>
    <t>127</t>
  </si>
  <si>
    <t>ワックス、洗剤、袋、食器、トイレットペーパー、ダンボール等</t>
  </si>
  <si>
    <t>日用雑貨類</t>
  </si>
  <si>
    <t>126</t>
  </si>
  <si>
    <t>厨具、暖房器具、ガラス製品、大工道具等</t>
  </si>
  <si>
    <t>金物・陶磁器類</t>
  </si>
  <si>
    <t>125</t>
  </si>
  <si>
    <t>パネル、懸垂幕、看板等</t>
  </si>
  <si>
    <t>広告物及び看板類</t>
  </si>
  <si>
    <t>124</t>
  </si>
  <si>
    <t>トロフィー、楯、のぼり、どんちょう、暗幕、腕章、バッジ等</t>
  </si>
  <si>
    <t>記章・プレート・旗類・広告用品</t>
  </si>
  <si>
    <t>123</t>
  </si>
  <si>
    <t>資源リサイクル</t>
  </si>
  <si>
    <t>122</t>
  </si>
  <si>
    <t>不用品等買取</t>
  </si>
  <si>
    <t>121</t>
  </si>
  <si>
    <t>選挙用品</t>
  </si>
  <si>
    <t>120</t>
  </si>
  <si>
    <t>給食用食材料類</t>
  </si>
  <si>
    <t>111</t>
  </si>
  <si>
    <t>食料品類</t>
  </si>
  <si>
    <t>110</t>
  </si>
  <si>
    <t>その他防災関係</t>
  </si>
  <si>
    <t>102</t>
  </si>
  <si>
    <t>防災用品、災害用食料品等</t>
  </si>
  <si>
    <t>災害用備蓄品</t>
  </si>
  <si>
    <t>101</t>
  </si>
  <si>
    <t>標識類、交通安全施設、避難設備、消防用品、消火器等</t>
  </si>
  <si>
    <t>保安消防器材</t>
  </si>
  <si>
    <t>100</t>
  </si>
  <si>
    <t>10防災関係</t>
  </si>
  <si>
    <t>11食料品類</t>
  </si>
  <si>
    <t>茶類、酒類、仕出、弁当類を含む</t>
  </si>
  <si>
    <t>（食品販売登録、食品衛生営業許可、米穀出荷・販売事業開始届）</t>
  </si>
  <si>
    <t>12その他</t>
  </si>
  <si>
    <t>２ 物品の賃貸借</t>
    <phoneticPr fontId="5"/>
  </si>
  <si>
    <t>20物品の賃貸借</t>
    <phoneticPr fontId="5"/>
  </si>
  <si>
    <t>その他</t>
  </si>
  <si>
    <t>寝具、タオル・検査着等</t>
  </si>
  <si>
    <t>介護用品</t>
  </si>
  <si>
    <t>イベント用品</t>
  </si>
  <si>
    <t>電子計算機</t>
  </si>
  <si>
    <t>旅客自動車運送事業は除く</t>
  </si>
  <si>
    <t>パソコン及び周辺機器を含む</t>
  </si>
  <si>
    <t>３ 役務の提供等</t>
    <phoneticPr fontId="5"/>
  </si>
  <si>
    <t>30施設管理清掃・受付</t>
  </si>
  <si>
    <t>31機械設備等保守点検</t>
  </si>
  <si>
    <t>32機器類保守点検</t>
  </si>
  <si>
    <t>33浄化槽・貯水槽清掃点検</t>
  </si>
  <si>
    <t>34植物管理</t>
  </si>
  <si>
    <t>35害虫等駆除</t>
  </si>
  <si>
    <t>36廃棄物処理</t>
  </si>
  <si>
    <t>37警備</t>
  </si>
  <si>
    <t>38運搬保管</t>
  </si>
  <si>
    <t>39運転代行</t>
  </si>
  <si>
    <t>40デザイン</t>
  </si>
  <si>
    <t>41発送</t>
  </si>
  <si>
    <t>42映画・ビデオ作製</t>
  </si>
  <si>
    <t>43催事</t>
  </si>
  <si>
    <t>44給食・配膳</t>
  </si>
  <si>
    <t>45調査・検査・測量</t>
  </si>
  <si>
    <t>47情報処理</t>
  </si>
  <si>
    <t>48図面製作</t>
  </si>
  <si>
    <t>49クリーニング</t>
  </si>
  <si>
    <t>50代行</t>
  </si>
  <si>
    <t>300</t>
  </si>
  <si>
    <t>公共施設管理受付業務</t>
  </si>
  <si>
    <t>301</t>
  </si>
  <si>
    <t>公共施設清掃</t>
  </si>
  <si>
    <t>302</t>
  </si>
  <si>
    <t>公園管理清掃</t>
  </si>
  <si>
    <t>303</t>
  </si>
  <si>
    <t>舗装道機械清掃</t>
  </si>
  <si>
    <t>304</t>
  </si>
  <si>
    <t>ボイラー清掃</t>
  </si>
  <si>
    <t>305</t>
  </si>
  <si>
    <t>ボイラー管理</t>
  </si>
  <si>
    <t>306</t>
  </si>
  <si>
    <t>室内環境測定</t>
  </si>
  <si>
    <t>307</t>
  </si>
  <si>
    <t>上下水道施設管理業務</t>
  </si>
  <si>
    <t>上下水道施設清掃</t>
  </si>
  <si>
    <t>310</t>
  </si>
  <si>
    <t>電気設備保守点検</t>
  </si>
  <si>
    <t>311</t>
  </si>
  <si>
    <t>冷凍設備保守点検</t>
  </si>
  <si>
    <t>312</t>
  </si>
  <si>
    <t>エレベーター設備保守点検</t>
  </si>
  <si>
    <t>313</t>
  </si>
  <si>
    <t>消防設備保守点検</t>
  </si>
  <si>
    <t>314</t>
  </si>
  <si>
    <t>自家用電気工作物保安管理</t>
  </si>
  <si>
    <t>315</t>
  </si>
  <si>
    <t>自動ドア保守点検</t>
  </si>
  <si>
    <t>316</t>
  </si>
  <si>
    <t>機械設備保守点検</t>
  </si>
  <si>
    <t>317</t>
  </si>
  <si>
    <t>320</t>
  </si>
  <si>
    <t>通信設備保守点検</t>
  </si>
  <si>
    <t>321</t>
  </si>
  <si>
    <t>ＯＡ機器保守点検</t>
  </si>
  <si>
    <t>322</t>
  </si>
  <si>
    <t>医療機器保守点検</t>
  </si>
  <si>
    <t>323</t>
  </si>
  <si>
    <t>遊具保守点検</t>
  </si>
  <si>
    <t>324</t>
  </si>
  <si>
    <t>330</t>
  </si>
  <si>
    <t>浄化槽清掃・点検</t>
  </si>
  <si>
    <t>331</t>
  </si>
  <si>
    <t>汚水枡清掃</t>
  </si>
  <si>
    <t>332</t>
  </si>
  <si>
    <t>汲取処理</t>
  </si>
  <si>
    <t>333</t>
  </si>
  <si>
    <t>貯水槽清掃・点検</t>
  </si>
  <si>
    <t>334</t>
  </si>
  <si>
    <t>貯水槽補修・整備</t>
  </si>
  <si>
    <t>335</t>
  </si>
  <si>
    <t>340</t>
  </si>
  <si>
    <t>樹木・草花管理</t>
  </si>
  <si>
    <t>341</t>
  </si>
  <si>
    <t>除草・草刈</t>
  </si>
  <si>
    <t>342</t>
  </si>
  <si>
    <t>350</t>
  </si>
  <si>
    <t>ねずみ駆除</t>
  </si>
  <si>
    <t>351</t>
  </si>
  <si>
    <t>鳥害駆除</t>
  </si>
  <si>
    <t>352</t>
  </si>
  <si>
    <t>蜂駆除</t>
  </si>
  <si>
    <t>353</t>
  </si>
  <si>
    <t>害虫駆除</t>
  </si>
  <si>
    <t>354</t>
  </si>
  <si>
    <t>その他駆除</t>
  </si>
  <si>
    <t>360</t>
  </si>
  <si>
    <t>一般廃棄物処理（収集・運搬・処分）</t>
  </si>
  <si>
    <t>361</t>
  </si>
  <si>
    <t>産業廃棄物処理（収集・運搬・処分）</t>
  </si>
  <si>
    <t>362</t>
  </si>
  <si>
    <t>特別管理産業廃棄物（収集・運搬・処分）</t>
  </si>
  <si>
    <t>363</t>
  </si>
  <si>
    <t>廃棄物処理</t>
  </si>
  <si>
    <t>364</t>
  </si>
  <si>
    <t>資源ごみ分別</t>
  </si>
  <si>
    <t>365</t>
  </si>
  <si>
    <t>370</t>
  </si>
  <si>
    <t>施設警備</t>
  </si>
  <si>
    <t>371</t>
  </si>
  <si>
    <t>機械警備</t>
  </si>
  <si>
    <t>372</t>
  </si>
  <si>
    <t>巡回警備</t>
  </si>
  <si>
    <t>373</t>
  </si>
  <si>
    <t>380</t>
  </si>
  <si>
    <t>土砂運搬</t>
  </si>
  <si>
    <t>381</t>
  </si>
  <si>
    <t>その他運搬・保管</t>
  </si>
  <si>
    <t>400</t>
  </si>
  <si>
    <t>デザイン</t>
  </si>
  <si>
    <t>401</t>
  </si>
  <si>
    <t>展示物等の制作</t>
  </si>
  <si>
    <t>402</t>
  </si>
  <si>
    <t>ビデオ作製</t>
  </si>
  <si>
    <t>ホームページ作成</t>
  </si>
  <si>
    <t>総合イベント</t>
  </si>
  <si>
    <t>イベント企画</t>
  </si>
  <si>
    <t>会場設営</t>
  </si>
  <si>
    <t>展示</t>
  </si>
  <si>
    <t>音響</t>
  </si>
  <si>
    <t>学校給食</t>
  </si>
  <si>
    <t>配食サービス</t>
  </si>
  <si>
    <t>漏水防止調査</t>
  </si>
  <si>
    <t>下水道管テレビカメラ調査</t>
  </si>
  <si>
    <t>大気検査</t>
  </si>
  <si>
    <t>水質及び土壌検査</t>
  </si>
  <si>
    <t>騒音検査</t>
  </si>
  <si>
    <t>理化学検査</t>
  </si>
  <si>
    <t>ダイオキシン類（大気）測定</t>
  </si>
  <si>
    <t>ダイオキシン類（水中及び土壌）測定</t>
  </si>
  <si>
    <t>作業環境測定</t>
  </si>
  <si>
    <t>集団検診</t>
  </si>
  <si>
    <t>町民意識調査</t>
  </si>
  <si>
    <t>システム開発・保守・運用</t>
  </si>
  <si>
    <t>データ入力</t>
  </si>
  <si>
    <t>電算機オペレーション</t>
  </si>
  <si>
    <t>航空写真</t>
  </si>
  <si>
    <t>マイクロフィルム</t>
  </si>
  <si>
    <t>地図製作</t>
  </si>
  <si>
    <t>案内図作成</t>
  </si>
  <si>
    <t>寝具</t>
  </si>
  <si>
    <t>防災加工</t>
  </si>
  <si>
    <t>検針業務</t>
  </si>
  <si>
    <t>収納業務</t>
  </si>
  <si>
    <t>旅行</t>
  </si>
  <si>
    <t>翻訳・通訳</t>
  </si>
  <si>
    <t>楽器調律</t>
  </si>
  <si>
    <t>人材派遣</t>
  </si>
  <si>
    <t>筆耕</t>
  </si>
  <si>
    <t>医事業務</t>
  </si>
  <si>
    <t>研修</t>
  </si>
  <si>
    <t>土地家屋調査</t>
  </si>
  <si>
    <t>損害保険等</t>
  </si>
  <si>
    <t>一般貨物輸送</t>
    <phoneticPr fontId="5"/>
  </si>
  <si>
    <t>タクシー・バス等</t>
    <phoneticPr fontId="5"/>
  </si>
  <si>
    <t>その他運行代行</t>
    <phoneticPr fontId="5"/>
  </si>
  <si>
    <t>52保険</t>
    <phoneticPr fontId="5"/>
  </si>
  <si>
    <t>53その他</t>
    <phoneticPr fontId="5"/>
  </si>
  <si>
    <t>具体的な取扱品目</t>
    <rPh sb="4" eb="6">
      <t>トリアツカイ</t>
    </rPh>
    <rPh sb="6" eb="8">
      <t>ヒンモク</t>
    </rPh>
    <phoneticPr fontId="5"/>
  </si>
  <si>
    <t>宅配便</t>
    <phoneticPr fontId="5"/>
  </si>
  <si>
    <t>営業に必要な許可等</t>
    <rPh sb="0" eb="2">
      <t>エイギョウ</t>
    </rPh>
    <rPh sb="3" eb="5">
      <t>ヒツヨウ</t>
    </rPh>
    <rPh sb="6" eb="8">
      <t>キョカ</t>
    </rPh>
    <rPh sb="8" eb="9">
      <t>トウ</t>
    </rPh>
    <phoneticPr fontId="6"/>
  </si>
  <si>
    <t>営業に関し法律上必要とする登録・許可等を入力してください。</t>
    <rPh sb="16" eb="18">
      <t>キョカ</t>
    </rPh>
    <rPh sb="18" eb="19">
      <t>トウ</t>
    </rPh>
    <rPh sb="20" eb="22">
      <t>ニュウリョク</t>
    </rPh>
    <phoneticPr fontId="5"/>
  </si>
  <si>
    <t>G.法定保険加入状況</t>
    <rPh sb="2" eb="4">
      <t>ホウテイ</t>
    </rPh>
    <rPh sb="4" eb="6">
      <t>ホケン</t>
    </rPh>
    <rPh sb="6" eb="8">
      <t>カニュウ</t>
    </rPh>
    <rPh sb="8" eb="10">
      <t>ジョウキョウ</t>
    </rPh>
    <phoneticPr fontId="5"/>
  </si>
  <si>
    <t>法定保険
の種類</t>
    <rPh sb="0" eb="2">
      <t>ホウテイ</t>
    </rPh>
    <rPh sb="2" eb="4">
      <t>ホケン</t>
    </rPh>
    <rPh sb="6" eb="8">
      <t>シュルイ</t>
    </rPh>
    <phoneticPr fontId="1"/>
  </si>
  <si>
    <t>未加入の場合の理由</t>
    <phoneticPr fontId="5"/>
  </si>
  <si>
    <t>社会保険</t>
    <rPh sb="0" eb="2">
      <t>シャカイ</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</si>
  <si>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</si>
  <si>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</si>
  <si>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労働保険</t>
    <rPh sb="0" eb="2">
      <t>ロウドウ</t>
    </rPh>
    <rPh sb="2" eb="4">
      <t>ホケン</t>
    </rPh>
    <phoneticPr fontId="1"/>
  </si>
  <si>
    <t>雇用保険</t>
    <rPh sb="0" eb="2">
      <t>コヨウ</t>
    </rPh>
    <rPh sb="2" eb="4">
      <t>ホケン</t>
    </rPh>
    <phoneticPr fontId="1"/>
  </si>
  <si>
    <t>加入状況</t>
  </si>
  <si>
    <t>未加入の場合の理由が「その他」の場合の具体的な理由</t>
    <rPh sb="0" eb="3">
      <t>ミカニュウ</t>
    </rPh>
    <rPh sb="4" eb="6">
      <t>バアイ</t>
    </rPh>
    <rPh sb="7" eb="9">
      <t>リユウ</t>
    </rPh>
    <rPh sb="13" eb="14">
      <t>タ</t>
    </rPh>
    <rPh sb="19" eb="22">
      <t>グタイテキ</t>
    </rPh>
    <rPh sb="23" eb="25">
      <t>リユウ</t>
    </rPh>
    <phoneticPr fontId="5"/>
  </si>
  <si>
    <t>法定保険の加入状況欄をリストから選択してください。
未加入の場合、未加入の場合の理由欄をリストから選択してください。また、「その他」の場合は未加入の場合の理由が「その他」の場合の具体的な理由欄を入力してください。</t>
    <rPh sb="9" eb="10">
      <t>ラン</t>
    </rPh>
    <rPh sb="16" eb="18">
      <t>センタク</t>
    </rPh>
    <rPh sb="26" eb="29">
      <t>ミカニュウ</t>
    </rPh>
    <rPh sb="30" eb="32">
      <t>バアイ</t>
    </rPh>
    <rPh sb="42" eb="43">
      <t>ラン</t>
    </rPh>
    <rPh sb="49" eb="51">
      <t>センタク</t>
    </rPh>
    <rPh sb="64" eb="65">
      <t>タ</t>
    </rPh>
    <rPh sb="67" eb="69">
      <t>バアイ</t>
    </rPh>
    <rPh sb="95" eb="96">
      <t>ラン</t>
    </rPh>
    <rPh sb="97" eb="99">
      <t>ニュウリョク</t>
    </rPh>
    <phoneticPr fontId="5"/>
  </si>
  <si>
    <t>令和7～10年度において、月形町で行われる物品の購入・物品の賃貸借・役務の提供等に係る入札に参加する資格の審査を申請します。</t>
    <rPh sb="21" eb="23">
      <t>ブッピン</t>
    </rPh>
    <rPh sb="24" eb="26">
      <t>コウニュウ</t>
    </rPh>
    <rPh sb="27" eb="29">
      <t>ブッピン</t>
    </rPh>
    <rPh sb="30" eb="33">
      <t>チンタイシャク</t>
    </rPh>
    <rPh sb="34" eb="36">
      <t>エキム</t>
    </rPh>
    <rPh sb="37" eb="39">
      <t>テイキョウ</t>
    </rPh>
    <rPh sb="39" eb="40">
      <t>トウ</t>
    </rPh>
    <phoneticPr fontId="5"/>
  </si>
  <si>
    <t>登記番号</t>
    <phoneticPr fontId="5"/>
  </si>
  <si>
    <t>人格</t>
    <rPh sb="0" eb="2">
      <t>ジンカク</t>
    </rPh>
    <phoneticPr fontId="6"/>
  </si>
  <si>
    <t>リストから選択してください。</t>
    <rPh sb="5" eb="7">
      <t>センタク</t>
    </rPh>
    <phoneticPr fontId="5"/>
  </si>
  <si>
    <r>
      <t xml:space="preserve">資格を希望する場合、希望欄にリストから「○」を選択し、具体的な取扱品目を入力してください。複数選択可。
</t>
    </r>
    <r>
      <rPr>
        <sz val="10"/>
        <color theme="1" tint="4.9989318521683403E-2"/>
        <rFont val="ＭＳ ゴシック"/>
        <family val="3"/>
        <charset val="128"/>
      </rPr>
      <t>登記番号欄には、「登記事項証明書の目的欄に記載されている事項の該当番号」を入力してください。</t>
    </r>
    <rPh sb="27" eb="30">
      <t>グタイテキ</t>
    </rPh>
    <rPh sb="31" eb="33">
      <t>トリアツカイ</t>
    </rPh>
    <rPh sb="33" eb="35">
      <t>ヒンモク</t>
    </rPh>
    <rPh sb="36" eb="38">
      <t>ニュウリョク</t>
    </rPh>
    <rPh sb="56" eb="57">
      <t>ラン</t>
    </rPh>
    <rPh sb="89" eb="91">
      <t>ニュウリョク</t>
    </rPh>
    <phoneticPr fontId="6"/>
  </si>
  <si>
    <t>その他</t>
    <phoneticPr fontId="5"/>
  </si>
  <si>
    <t>その他保守点検</t>
    <phoneticPr fontId="5"/>
  </si>
  <si>
    <t>01_月形町</t>
  </si>
  <si>
    <t>しない</t>
  </si>
  <si>
    <t>「-（ハイフン）」を使わず7桁の数字で入力してください。</t>
    <phoneticPr fontId="5"/>
  </si>
  <si>
    <t>都道府県から入力してください。</t>
    <rPh sb="0" eb="4">
      <t>トドウフケン</t>
    </rPh>
    <phoneticPr fontId="5"/>
  </si>
  <si>
    <t>半角の数字とハイフンで入力してください。</t>
    <phoneticPr fontId="5"/>
  </si>
  <si>
    <t>自治体からの種々の連絡に対応できる方の情報を入力してください。</t>
    <rPh sb="0" eb="3">
      <t>ジチタイ</t>
    </rPh>
    <rPh sb="6" eb="8">
      <t>シュシュ</t>
    </rPh>
    <rPh sb="9" eb="11">
      <t>レンラク</t>
    </rPh>
    <rPh sb="12" eb="14">
      <t>タイオウ</t>
    </rPh>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</si>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</sst>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7"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0"/>
      <color rgb="FFFF0000"/>
      <name val="ＭＳ ゴシック"/>
      <family val="3"/>
      <charset val="128"/>
    </font>
    <font>
      <b/>
      <sz val="12"/>
      <name val="ＭＳ ゴシック"/>
      <family val="3"/>
      <charset val="128"/>
    </font>
    <font>
      <sz val="10"/>
      <color theme="1"/>
      <name val="ＭＳ ゴシック"/>
      <family val="3"/>
      <charset val="128"/>
    </font>
    <font>
      <sz val="11"/>
      <color theme="1"/>
      <name val="ＭＳ ゴシック"/>
      <family val="3"/>
    </font>
    <font>
      <b/>
      <sz val="14"/>
      <color theme="1"/>
      <name val="ＭＳ ゴシック"/>
      <family val="3"/>
      <charset val="128"/>
    </font>
  </fonts>
  <fills count="3">
    <fill>
      <patternFill patternType="none"/>
    </fill>
    <fill>
      <patternFill patternType="gray125"/>
    </fill>
    <fill>
      <patternFill patternType="solid">
        <fgColor rgb="FFCCEDFC"/>
        <bgColor indexed="64"/>
      </patternFill>
    </fill>
  </fills>
  <borders count="58">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auto="1"/>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hair">
        <color indexed="64"/>
      </right>
      <top style="thin">
        <color auto="1"/>
      </top>
      <bottom style="thin">
        <color indexed="64"/>
      </bottom>
      <diagonal/>
    </border>
    <border>
      <left/>
      <right/>
      <top style="thin">
        <color auto="1"/>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style="hair">
        <color indexed="64"/>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auto="1"/>
      </top>
      <bottom style="hair">
        <color auto="1"/>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292">
    <xf numFmtId="0" fontId="0" fillId="0" borderId="0" xfId="0">
      <alignment vertical="center"/>
    </xf>
    <xf numFmtId="49" fontId="18" fillId="2" borderId="0" xfId="0" applyNumberFormat="1" applyFont="1" applyFill="1" applyAlignment="1" applyProtection="1">
      <alignment horizontal="left" vertical="center"/>
      <protection locked="0"/>
    </xf>
    <xf numFmtId="49" fontId="18" fillId="2" borderId="53" xfId="0" applyNumberFormat="1" applyFont="1" applyFill="1" applyBorder="1" applyAlignment="1" applyProtection="1">
      <alignment horizontal="left" vertical="center"/>
      <protection locked="0"/>
    </xf>
    <xf numFmtId="49" fontId="18" fillId="2" borderId="42" xfId="0" applyNumberFormat="1" applyFont="1" applyFill="1" applyBorder="1" applyAlignment="1" applyProtection="1">
      <alignment horizontal="left" vertical="center"/>
      <protection locked="0"/>
    </xf>
    <xf numFmtId="49" fontId="18" fillId="2" borderId="54" xfId="0" applyNumberFormat="1" applyFont="1" applyFill="1" applyBorder="1" applyAlignment="1" applyProtection="1">
      <alignment horizontal="left" vertical="center"/>
      <protection locked="0"/>
    </xf>
    <xf numFmtId="49" fontId="18" fillId="2" borderId="55" xfId="0" applyNumberFormat="1" applyFont="1" applyFill="1" applyBorder="1" applyAlignment="1" applyProtection="1">
      <alignment horizontal="left" vertical="center"/>
      <protection locked="0"/>
    </xf>
    <xf numFmtId="49" fontId="18" fillId="2" borderId="56" xfId="0" applyNumberFormat="1" applyFont="1" applyFill="1" applyBorder="1" applyAlignment="1" applyProtection="1">
      <alignment horizontal="left" vertical="center"/>
      <protection locked="0"/>
    </xf>
    <xf numFmtId="49" fontId="18" fillId="2" borderId="20" xfId="0" applyNumberFormat="1"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0" fontId="18" fillId="2" borderId="4"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left" vertical="center" wrapText="1"/>
      <protection locked="0"/>
    </xf>
    <xf numFmtId="49" fontId="18" fillId="2" borderId="6" xfId="0" applyNumberFormat="1" applyFont="1" applyFill="1" applyBorder="1" applyAlignment="1" applyProtection="1">
      <alignment horizontal="left" vertical="center" wrapText="1"/>
      <protection locked="0"/>
    </xf>
    <xf numFmtId="0" fontId="18" fillId="2" borderId="7" xfId="0" applyFont="1" applyFill="1" applyBorder="1" applyAlignment="1" applyProtection="1">
      <alignment horizontal="left" vertical="center" wrapText="1"/>
      <protection locked="0"/>
    </xf>
    <xf numFmtId="0" fontId="18" fillId="2" borderId="9" xfId="0" applyFont="1" applyFill="1" applyBorder="1" applyAlignment="1" applyProtection="1">
      <alignment horizontal="left" vertical="center" wrapText="1"/>
      <protection locked="0"/>
    </xf>
    <xf numFmtId="49" fontId="18" fillId="2" borderId="7" xfId="0" applyNumberFormat="1" applyFont="1" applyFill="1" applyBorder="1" applyAlignment="1" applyProtection="1">
      <alignment horizontal="left" vertical="center" wrapText="1"/>
      <protection locked="0"/>
    </xf>
    <xf numFmtId="49" fontId="18" fillId="2" borderId="8" xfId="0" applyNumberFormat="1" applyFont="1" applyFill="1" applyBorder="1" applyAlignment="1" applyProtection="1">
      <alignment horizontal="left" vertical="center" wrapText="1"/>
      <protection locked="0"/>
    </xf>
    <xf numFmtId="49" fontId="18" fillId="2" borderId="20" xfId="0" applyNumberFormat="1" applyFont="1" applyFill="1" applyBorder="1" applyAlignment="1" applyProtection="1">
      <alignment horizontal="left" vertical="center"/>
      <protection locked="0"/>
    </xf>
    <xf numFmtId="0" fontId="18" fillId="2" borderId="25" xfId="0"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0" fontId="18" fillId="2" borderId="21" xfId="0"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0" fontId="18" fillId="2" borderId="8" xfId="0" applyFont="1" applyFill="1" applyBorder="1" applyAlignment="1" applyProtection="1">
      <alignment horizontal="left" vertical="center"/>
      <protection locked="0"/>
    </xf>
    <xf numFmtId="49" fontId="18" fillId="2" borderId="1" xfId="0" applyNumberFormat="1" applyFont="1" applyFill="1" applyBorder="1" applyAlignment="1" applyProtection="1">
      <alignment horizontal="left" vertical="center" wrapText="1"/>
      <protection locked="0"/>
    </xf>
    <xf numFmtId="49" fontId="18" fillId="2" borderId="25" xfId="0" applyNumberFormat="1" applyFont="1" applyFill="1" applyBorder="1" applyAlignment="1" applyProtection="1">
      <alignment horizontal="left" vertical="center" wrapText="1"/>
      <protection locked="0"/>
    </xf>
    <xf numFmtId="49" fontId="18" fillId="2" borderId="4" xfId="0" applyNumberFormat="1" applyFont="1" applyFill="1" applyBorder="1" applyAlignment="1" applyProtection="1">
      <alignment horizontal="left" vertical="center" wrapText="1"/>
      <protection locked="0"/>
    </xf>
    <xf numFmtId="49" fontId="18" fillId="2" borderId="21" xfId="0" applyNumberFormat="1" applyFont="1" applyFill="1" applyBorder="1" applyAlignment="1" applyProtection="1">
      <alignment horizontal="left" vertical="center" wrapText="1"/>
      <protection locked="0"/>
    </xf>
    <xf numFmtId="49" fontId="18" fillId="2" borderId="57" xfId="0" applyNumberFormat="1" applyFont="1" applyFill="1" applyBorder="1" applyAlignment="1" applyProtection="1">
      <alignment horizontal="left" vertical="center"/>
      <protection locked="0"/>
    </xf>
    <xf numFmtId="49" fontId="18" fillId="2" borderId="1" xfId="0" applyNumberFormat="1" applyFont="1" applyFill="1" applyBorder="1" applyAlignment="1" applyProtection="1">
      <alignment horizontal="left" vertical="center"/>
      <protection locked="0"/>
    </xf>
    <xf numFmtId="49" fontId="18" fillId="2" borderId="2" xfId="0" applyNumberFormat="1" applyFont="1" applyFill="1" applyBorder="1" applyAlignment="1" applyProtection="1">
      <alignment horizontal="left" vertical="center"/>
      <protection locked="0"/>
    </xf>
    <xf numFmtId="49" fontId="18" fillId="2" borderId="10" xfId="0" applyNumberFormat="1" applyFont="1" applyFill="1" applyBorder="1" applyAlignment="1" applyProtection="1">
      <alignment horizontal="left" vertical="center"/>
      <protection locked="0"/>
    </xf>
    <xf numFmtId="49" fontId="18" fillId="2" borderId="4"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protection locked="0"/>
    </xf>
    <xf numFmtId="49" fontId="18" fillId="2" borderId="22" xfId="0"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49" fontId="18" fillId="2" borderId="9" xfId="0" applyNumberFormat="1" applyFont="1" applyFill="1" applyBorder="1" applyAlignment="1" applyProtection="1">
      <alignment horizontal="left" vertical="center"/>
      <protection locked="0"/>
    </xf>
    <xf numFmtId="49" fontId="18" fillId="2" borderId="10" xfId="2" applyNumberFormat="1" applyFont="1" applyFill="1" applyBorder="1" applyAlignment="1" applyProtection="1">
      <alignment horizontal="center" vertical="center"/>
      <protection locked="0"/>
    </xf>
    <xf numFmtId="0" fontId="18" fillId="2" borderId="21" xfId="2" applyFont="1" applyFill="1" applyBorder="1" applyAlignment="1" applyProtection="1">
      <alignment horizontal="center" vertical="center"/>
      <protection locked="0"/>
    </xf>
    <xf numFmtId="49" fontId="18" fillId="2" borderId="22" xfId="2" applyNumberFormat="1" applyFont="1" applyFill="1" applyBorder="1" applyAlignment="1" applyProtection="1">
      <alignment horizontal="center" vertical="center"/>
      <protection locked="0"/>
    </xf>
    <xf numFmtId="0" fontId="18" fillId="2" borderId="8" xfId="2" applyFont="1" applyFill="1" applyBorder="1" applyAlignment="1" applyProtection="1">
      <alignment horizontal="center" vertical="center"/>
      <protection locked="0"/>
    </xf>
    <xf numFmtId="49" fontId="18" fillId="2" borderId="57" xfId="2" applyNumberFormat="1" applyFont="1" applyFill="1" applyBorder="1" applyAlignment="1" applyProtection="1">
      <alignment horizontal="center" vertical="center"/>
      <protection locked="0"/>
    </xf>
    <xf numFmtId="0" fontId="18" fillId="2" borderId="25" xfId="2" applyFont="1" applyFill="1" applyBorder="1" applyAlignment="1" applyProtection="1">
      <alignment horizontal="center" vertical="center"/>
      <protection locked="0"/>
    </xf>
    <xf numFmtId="49" fontId="18" fillId="2" borderId="0" xfId="0" applyNumberFormat="1" applyFont="1" applyFill="1" applyAlignment="1" applyProtection="1">
      <alignment horizontal="left" vertical="center"/>
      <protection locked="0"/>
    </xf>
    <xf numFmtId="182" fontId="18" fillId="2" borderId="0" xfId="0" applyNumberFormat="1" applyFont="1" applyFill="1" applyAlignment="1" applyProtection="1">
      <alignment horizontal="left" vertical="center"/>
      <protection locked="0"/>
    </xf>
    <xf numFmtId="178" fontId="18" fillId="2" borderId="0" xfId="0" applyNumberFormat="1" applyFont="1" applyFill="1" applyAlignment="1" applyProtection="1">
      <alignment horizontal="left" vertical="center"/>
      <protection locked="0"/>
    </xf>
    <xf numFmtId="184"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0" fontId="18" fillId="2" borderId="0" xfId="0" applyFont="1" applyFill="1" applyAlignment="1" applyProtection="1">
      <alignment horizontal="left" vertical="center"/>
      <protection locked="0"/>
    </xf>
    <xf numFmtId="38" fontId="18" fillId="2" borderId="0" xfId="1" applyNumberFormat="1" applyFont="1" applyFill="1" applyAlignment="1" applyProtection="1">
      <alignment horizontal="right" vertical="center"/>
      <protection locked="0"/>
    </xf>
    <xf numFmtId="178" fontId="18" fillId="2" borderId="0" xfId="1" applyNumberFormat="1" applyFont="1" applyFill="1" applyAlignment="1" applyProtection="1">
      <alignment horizontal="right" vertical="center"/>
      <protection locked="0"/>
    </xf>
    <xf numFmtId="14" fontId="18" fillId="2" borderId="0" xfId="0" applyNumberFormat="1" applyFont="1" applyFill="1" applyAlignment="1" applyProtection="1">
      <alignment horizontal="left" vertical="center"/>
      <protection locked="0"/>
    </xf>
    <xf numFmtId="182" fontId="18" fillId="2" borderId="0" xfId="1" applyNumberFormat="1" applyFont="1" applyFill="1" applyAlignment="1" applyProtection="1">
      <alignment horizontal="right" vertical="center"/>
      <protection locked="0"/>
    </xf>
    <xf numFmtId="38" fontId="18" fillId="2" borderId="0" xfId="0" applyNumberFormat="1" applyFont="1" applyFill="1" applyAlignment="1" applyProtection="1">
      <alignment horizontal="left" vertical="center"/>
      <protection locked="0"/>
    </xf>
    <xf numFmtId="0" fontId="25" fillId="0" borderId="0" xfId="6" applyFont="1" applyProtection="1">
      <alignment vertical="center"/>
    </xf>
    <xf numFmtId="0" fontId="26" fillId="0" borderId="0" xfId="2"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0" fontId="16" fillId="0" borderId="16" xfId="2" applyFont="1" applyBorder="1" applyProtection="1">
      <alignment vertical="center"/>
    </xf>
    <xf numFmtId="49" fontId="4" fillId="0" borderId="0" xfId="1" applyNumberFormat="1" applyFont="1" applyProtection="1">
      <alignment vertical="center"/>
    </xf>
    <xf numFmtId="0" fontId="16" fillId="0" borderId="17" xfId="2" applyFont="1" applyBorder="1" applyProtection="1">
      <alignment vertical="center"/>
    </xf>
    <xf numFmtId="0" fontId="16" fillId="0" borderId="0" xfId="2" applyFont="1" applyProtection="1">
      <alignment vertical="center"/>
    </xf>
    <xf numFmtId="0" fontId="16" fillId="0" borderId="18" xfId="2" applyFont="1" applyBorder="1" applyProtection="1">
      <alignment vertical="center"/>
    </xf>
    <xf numFmtId="0" fontId="16" fillId="0" borderId="15" xfId="2" applyFont="1" applyBorder="1" applyProtection="1">
      <alignment vertical="center"/>
    </xf>
    <xf numFmtId="0" fontId="16" fillId="0" borderId="11" xfId="2" applyFont="1" applyBorder="1" applyProtection="1">
      <alignment vertical="center"/>
    </xf>
    <xf numFmtId="0" fontId="16" fillId="0" borderId="12" xfId="2" applyFont="1" applyBorder="1" applyProtection="1">
      <alignment vertical="center"/>
    </xf>
    <xf numFmtId="183" fontId="4" fillId="0" borderId="0" xfId="1" applyNumberFormat="1" applyFont="1" applyProtection="1">
      <alignment vertical="center"/>
    </xf>
    <xf numFmtId="0" fontId="14" fillId="0" borderId="13" xfId="0" applyFont="1" applyBorder="1" applyAlignment="1" applyProtection="1">
      <alignment horizontal="left" vertical="center" indent="1"/>
    </xf>
    <xf numFmtId="0" fontId="14" fillId="0" borderId="14"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7" xfId="0" applyFont="1" applyBorder="1" applyProtection="1">
      <alignment vertical="center"/>
    </xf>
    <xf numFmtId="0" fontId="14" fillId="0" borderId="0" xfId="0" applyFont="1" applyProtection="1">
      <alignment vertical="center"/>
    </xf>
    <xf numFmtId="0" fontId="4" fillId="0" borderId="14" xfId="0" applyFont="1" applyBorder="1" applyProtection="1">
      <alignment vertical="center"/>
    </xf>
    <xf numFmtId="0" fontId="4" fillId="0" borderId="16" xfId="0" applyFont="1" applyBorder="1" applyProtection="1">
      <alignment vertical="center"/>
    </xf>
    <xf numFmtId="180" fontId="4" fillId="0" borderId="17"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8"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7" xfId="0" applyFont="1" applyBorder="1" applyProtection="1">
      <alignment vertical="center"/>
    </xf>
    <xf numFmtId="177" fontId="15" fillId="0" borderId="0" xfId="0" applyNumberFormat="1" applyFont="1" applyAlignment="1" applyProtection="1">
      <alignment vertical="top"/>
    </xf>
    <xf numFmtId="0" fontId="13" fillId="0" borderId="18"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7" xfId="2" applyFont="1" applyBorder="1" applyProtection="1">
      <alignment vertical="center"/>
    </xf>
    <xf numFmtId="0" fontId="20" fillId="0" borderId="0" xfId="0" applyFont="1" applyAlignment="1" applyProtection="1">
      <alignment vertical="top"/>
    </xf>
    <xf numFmtId="0" fontId="17" fillId="0" borderId="18" xfId="0" applyFont="1" applyBorder="1" applyAlignment="1" applyProtection="1">
      <alignment vertical="top"/>
    </xf>
    <xf numFmtId="0" fontId="4" fillId="0" borderId="15" xfId="0" applyFont="1" applyBorder="1" applyProtection="1">
      <alignment vertical="center"/>
    </xf>
    <xf numFmtId="0" fontId="4" fillId="0" borderId="11" xfId="0" applyFont="1" applyBorder="1" applyProtection="1">
      <alignment vertical="center"/>
    </xf>
    <xf numFmtId="0" fontId="13" fillId="0" borderId="11" xfId="0" applyFont="1" applyBorder="1" applyAlignment="1" applyProtection="1">
      <alignment vertical="top"/>
    </xf>
    <xf numFmtId="49" fontId="13" fillId="0" borderId="11" xfId="0" applyNumberFormat="1" applyFont="1" applyBorder="1" applyAlignment="1" applyProtection="1">
      <alignment vertical="top"/>
    </xf>
    <xf numFmtId="0" fontId="4" fillId="0" borderId="12"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Alignment="1" applyProtection="1">
      <alignment horizontal="left" vertical="center" wrapText="1"/>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1" xfId="0" applyFont="1" applyBorder="1" applyAlignment="1" applyProtection="1">
      <alignment horizontal="right" vertical="top"/>
    </xf>
    <xf numFmtId="0" fontId="15" fillId="0" borderId="11" xfId="0" applyFont="1" applyBorder="1" applyAlignment="1" applyProtection="1">
      <alignment vertical="top"/>
    </xf>
    <xf numFmtId="49" fontId="15" fillId="0" borderId="11" xfId="0" applyNumberFormat="1" applyFont="1" applyBorder="1" applyAlignment="1" applyProtection="1">
      <alignment vertical="top"/>
    </xf>
    <xf numFmtId="182" fontId="15" fillId="0" borderId="11"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1" fillId="0" borderId="17" xfId="0" applyFont="1" applyBorder="1" applyProtection="1">
      <alignment vertical="center"/>
    </xf>
    <xf numFmtId="0" fontId="21" fillId="0" borderId="0" xfId="0" applyFont="1" applyProtection="1">
      <alignment vertical="center"/>
    </xf>
    <xf numFmtId="49" fontId="4" fillId="0" borderId="14" xfId="0" applyNumberFormat="1" applyFont="1" applyBorder="1" applyProtection="1">
      <alignment vertical="center"/>
    </xf>
    <xf numFmtId="178" fontId="4" fillId="0" borderId="14"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1"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15" fillId="0" borderId="0" xfId="0" applyFont="1" applyProtection="1">
      <alignment vertical="center"/>
    </xf>
    <xf numFmtId="0" fontId="4" fillId="0" borderId="18" xfId="2" applyFont="1" applyBorder="1" applyProtection="1">
      <alignment vertical="center"/>
    </xf>
    <xf numFmtId="49" fontId="17" fillId="0" borderId="0" xfId="0" applyNumberFormat="1" applyFont="1" applyAlignment="1" applyProtection="1">
      <alignment horizontal="right" vertical="top"/>
    </xf>
    <xf numFmtId="178" fontId="13" fillId="0" borderId="11"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5" xfId="2" applyFont="1" applyBorder="1" applyProtection="1">
      <alignment vertical="center"/>
    </xf>
    <xf numFmtId="0" fontId="4" fillId="0" borderId="11" xfId="2" applyFont="1" applyBorder="1" applyProtection="1">
      <alignment vertical="center"/>
    </xf>
    <xf numFmtId="0" fontId="14" fillId="0" borderId="17" xfId="0" applyFont="1" applyBorder="1" applyAlignment="1" applyProtection="1">
      <alignment horizontal="left" vertical="center" indent="1"/>
    </xf>
    <xf numFmtId="0" fontId="14" fillId="0" borderId="0" xfId="0" applyFont="1" applyAlignment="1" applyProtection="1">
      <alignment horizontal="left" vertical="center" indent="1"/>
    </xf>
    <xf numFmtId="0" fontId="17" fillId="0" borderId="0" xfId="0" applyFont="1" applyAlignment="1" applyProtection="1">
      <alignment horizontal="left" vertical="top" wrapText="1"/>
    </xf>
    <xf numFmtId="0" fontId="4" fillId="0" borderId="0" xfId="2" applyFont="1" applyProtection="1">
      <alignment vertical="center"/>
    </xf>
    <xf numFmtId="0" fontId="4" fillId="0" borderId="0" xfId="0" applyFont="1" applyAlignment="1" applyProtection="1">
      <alignment horizontal="center" vertical="center"/>
    </xf>
    <xf numFmtId="0" fontId="13" fillId="0" borderId="12" xfId="0" applyFont="1" applyBorder="1" applyAlignment="1" applyProtection="1">
      <alignment vertical="top"/>
    </xf>
    <xf numFmtId="0" fontId="15" fillId="0" borderId="0" xfId="0" applyFont="1" applyAlignment="1" applyProtection="1">
      <alignment vertical="center" wrapText="1"/>
    </xf>
    <xf numFmtId="0" fontId="23" fillId="0" borderId="11" xfId="0" applyFont="1" applyBorder="1" applyProtection="1">
      <alignment vertical="center"/>
    </xf>
    <xf numFmtId="0" fontId="15" fillId="0" borderId="0" xfId="0" applyFont="1" applyAlignment="1" applyProtection="1">
      <alignment vertical="center" wrapText="1"/>
    </xf>
    <xf numFmtId="0" fontId="15" fillId="0" borderId="11" xfId="0" applyFont="1" applyBorder="1" applyAlignment="1" applyProtection="1">
      <alignment vertical="center" wrapText="1"/>
    </xf>
    <xf numFmtId="0" fontId="4" fillId="0" borderId="13" xfId="2" applyFont="1" applyBorder="1" applyProtection="1">
      <alignment vertical="center"/>
    </xf>
    <xf numFmtId="0" fontId="4" fillId="0" borderId="14" xfId="2" applyFont="1" applyBorder="1" applyProtection="1">
      <alignment vertical="center"/>
    </xf>
    <xf numFmtId="0" fontId="4" fillId="0" borderId="34"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33" xfId="2" applyFont="1" applyBorder="1" applyAlignment="1" applyProtection="1">
      <alignment horizontal="center" vertical="center"/>
    </xf>
    <xf numFmtId="0" fontId="4" fillId="0" borderId="29" xfId="2" applyFont="1" applyBorder="1" applyAlignment="1" applyProtection="1">
      <alignment horizontal="center" vertical="center"/>
    </xf>
    <xf numFmtId="0" fontId="18" fillId="0" borderId="44" xfId="0" applyFont="1" applyBorder="1" applyAlignment="1" applyProtection="1">
      <alignment horizontal="left" vertical="center"/>
    </xf>
    <xf numFmtId="0" fontId="18" fillId="0" borderId="34" xfId="0" applyFont="1" applyBorder="1" applyAlignment="1" applyProtection="1">
      <alignment horizontal="left" vertical="center"/>
    </xf>
    <xf numFmtId="0" fontId="18" fillId="0" borderId="33" xfId="0" applyFont="1" applyBorder="1" applyAlignment="1" applyProtection="1">
      <alignment horizontal="left" vertical="center"/>
    </xf>
    <xf numFmtId="0" fontId="18" fillId="0" borderId="30" xfId="0" applyFont="1" applyBorder="1" applyProtection="1">
      <alignment vertical="center"/>
    </xf>
    <xf numFmtId="0" fontId="4" fillId="0" borderId="27" xfId="0" applyFont="1" applyBorder="1" applyAlignment="1" applyProtection="1">
      <alignment horizontal="left" vertical="top" wrapText="1"/>
    </xf>
    <xf numFmtId="0" fontId="4" fillId="0" borderId="35" xfId="0" applyFont="1" applyBorder="1" applyAlignment="1" applyProtection="1">
      <alignment horizontal="left" vertical="top" wrapText="1"/>
    </xf>
    <xf numFmtId="49" fontId="4" fillId="0" borderId="35" xfId="2" applyNumberFormat="1" applyFont="1" applyBorder="1" applyAlignment="1" applyProtection="1">
      <alignment horizontal="center" vertical="center"/>
    </xf>
    <xf numFmtId="0" fontId="4" fillId="0" borderId="20" xfId="2" applyFont="1" applyBorder="1" applyAlignment="1" applyProtection="1">
      <alignment horizontal="left" vertical="center" wrapText="1"/>
    </xf>
    <xf numFmtId="0" fontId="4" fillId="0" borderId="1" xfId="2" applyFont="1" applyBorder="1" applyAlignment="1" applyProtection="1">
      <alignment horizontal="left" vertical="center" wrapText="1"/>
    </xf>
    <xf numFmtId="0" fontId="4" fillId="0" borderId="25" xfId="2" applyFont="1" applyBorder="1" applyAlignment="1" applyProtection="1">
      <alignment horizontal="left" vertical="center" wrapText="1"/>
    </xf>
    <xf numFmtId="0" fontId="24" fillId="0" borderId="26" xfId="2" applyFont="1" applyBorder="1" applyAlignment="1" applyProtection="1">
      <alignment horizontal="left" vertical="center" wrapText="1"/>
    </xf>
    <xf numFmtId="0" fontId="24" fillId="0" borderId="19" xfId="2" applyFont="1" applyBorder="1" applyAlignment="1" applyProtection="1">
      <alignment horizontal="left" vertical="center" wrapText="1"/>
    </xf>
    <xf numFmtId="0" fontId="24" fillId="0" borderId="32" xfId="2" applyFont="1" applyBorder="1" applyAlignment="1" applyProtection="1">
      <alignment horizontal="left" vertical="center" wrapText="1"/>
    </xf>
    <xf numFmtId="183" fontId="4" fillId="0" borderId="0" xfId="2" applyNumberFormat="1" applyFont="1" applyProtection="1">
      <alignment vertical="center"/>
    </xf>
    <xf numFmtId="0" fontId="4" fillId="0" borderId="23" xfId="0" applyFont="1" applyBorder="1" applyAlignment="1" applyProtection="1">
      <alignment horizontal="left" vertical="top" wrapText="1"/>
    </xf>
    <xf numFmtId="0" fontId="4" fillId="0" borderId="31" xfId="0" applyFont="1" applyBorder="1" applyAlignment="1" applyProtection="1">
      <alignment horizontal="left" vertical="top" wrapText="1"/>
    </xf>
    <xf numFmtId="49" fontId="4" fillId="0" borderId="31" xfId="2" applyNumberFormat="1" applyFont="1" applyBorder="1" applyAlignment="1" applyProtection="1">
      <alignment horizontal="center" vertical="center"/>
    </xf>
    <xf numFmtId="0" fontId="4" fillId="0" borderId="3" xfId="2" applyFont="1" applyBorder="1" applyAlignment="1" applyProtection="1">
      <alignment horizontal="left" vertical="center" wrapText="1"/>
    </xf>
    <xf numFmtId="0" fontId="4" fillId="0" borderId="4" xfId="2" applyFont="1" applyBorder="1" applyAlignment="1" applyProtection="1">
      <alignment horizontal="left" vertical="center" wrapText="1"/>
    </xf>
    <xf numFmtId="0" fontId="4" fillId="0" borderId="21" xfId="2" applyFont="1" applyBorder="1" applyAlignment="1" applyProtection="1">
      <alignment horizontal="left" vertical="center" wrapText="1"/>
    </xf>
    <xf numFmtId="0" fontId="24" fillId="0" borderId="3" xfId="2" applyFont="1" applyBorder="1" applyAlignment="1" applyProtection="1">
      <alignment horizontal="left" vertical="center" wrapText="1"/>
    </xf>
    <xf numFmtId="0" fontId="24" fillId="0" borderId="4" xfId="2" applyFont="1" applyBorder="1" applyAlignment="1" applyProtection="1">
      <alignment horizontal="left" vertical="center" wrapText="1"/>
    </xf>
    <xf numFmtId="0" fontId="24" fillId="0" borderId="5" xfId="2" applyFont="1" applyBorder="1" applyAlignment="1" applyProtection="1">
      <alignment horizontal="left" vertical="center" wrapText="1"/>
    </xf>
    <xf numFmtId="0" fontId="4" fillId="0" borderId="21" xfId="0" applyFont="1" applyBorder="1" applyAlignment="1" applyProtection="1">
      <alignment horizontal="left" vertical="top" wrapText="1"/>
    </xf>
    <xf numFmtId="49" fontId="4" fillId="0" borderId="21" xfId="2" applyNumberFormat="1" applyFont="1" applyBorder="1" applyAlignment="1" applyProtection="1">
      <alignment horizontal="center" vertical="center"/>
    </xf>
    <xf numFmtId="0" fontId="4" fillId="0" borderId="18" xfId="1" applyFont="1" applyBorder="1" applyProtection="1">
      <alignment vertical="center"/>
    </xf>
    <xf numFmtId="49" fontId="4" fillId="0" borderId="24" xfId="2" applyNumberFormat="1" applyFont="1" applyBorder="1" applyAlignment="1" applyProtection="1">
      <alignment horizontal="center" vertical="center"/>
    </xf>
    <xf numFmtId="49" fontId="4" fillId="0" borderId="36" xfId="2" applyNumberFormat="1" applyFont="1" applyBorder="1" applyAlignment="1" applyProtection="1">
      <alignment horizontal="center" vertical="center"/>
    </xf>
    <xf numFmtId="0" fontId="4" fillId="0" borderId="40" xfId="2" applyFont="1" applyBorder="1" applyAlignment="1" applyProtection="1">
      <alignment horizontal="left" vertical="top"/>
    </xf>
    <xf numFmtId="0" fontId="4" fillId="0" borderId="41" xfId="2" applyFont="1" applyBorder="1" applyAlignment="1" applyProtection="1">
      <alignment horizontal="left" vertical="top"/>
    </xf>
    <xf numFmtId="0" fontId="4" fillId="0" borderId="26" xfId="2" applyFont="1" applyBorder="1" applyAlignment="1" applyProtection="1">
      <alignment horizontal="left" vertical="center" wrapText="1"/>
    </xf>
    <xf numFmtId="0" fontId="4" fillId="0" borderId="19" xfId="2" applyFont="1" applyBorder="1" applyAlignment="1" applyProtection="1">
      <alignment horizontal="left" vertical="center" wrapText="1"/>
    </xf>
    <xf numFmtId="0" fontId="4" fillId="0" borderId="24" xfId="2" applyFont="1" applyBorder="1" applyAlignment="1" applyProtection="1">
      <alignment horizontal="left" vertical="center" wrapText="1"/>
    </xf>
    <xf numFmtId="0" fontId="4" fillId="0" borderId="23" xfId="2" applyFont="1" applyBorder="1" applyAlignment="1" applyProtection="1">
      <alignment horizontal="left" vertical="top"/>
    </xf>
    <xf numFmtId="0" fontId="4" fillId="0" borderId="31" xfId="2" applyFont="1" applyBorder="1" applyAlignment="1" applyProtection="1">
      <alignment horizontal="left" vertical="top"/>
    </xf>
    <xf numFmtId="49" fontId="4" fillId="0" borderId="0" xfId="2" applyNumberFormat="1" applyFont="1" applyAlignment="1" applyProtection="1">
      <alignment horizontal="center" vertical="center"/>
    </xf>
    <xf numFmtId="49" fontId="4" fillId="0" borderId="28" xfId="2" applyNumberFormat="1" applyFont="1" applyBorder="1" applyAlignment="1" applyProtection="1">
      <alignment horizontal="center" vertical="center"/>
    </xf>
    <xf numFmtId="0" fontId="4" fillId="0" borderId="38" xfId="2" applyFont="1" applyBorder="1" applyAlignment="1" applyProtection="1">
      <alignment horizontal="left" vertical="top"/>
    </xf>
    <xf numFmtId="0" fontId="4" fillId="0" borderId="39" xfId="2" applyFont="1" applyBorder="1" applyAlignment="1" applyProtection="1">
      <alignment horizontal="left" vertical="top"/>
    </xf>
    <xf numFmtId="49" fontId="4" fillId="0" borderId="8" xfId="2" applyNumberFormat="1" applyFont="1" applyBorder="1" applyAlignment="1" applyProtection="1">
      <alignment horizontal="center" vertical="center"/>
    </xf>
    <xf numFmtId="0" fontId="4" fillId="0" borderId="6" xfId="2" applyFont="1" applyBorder="1" applyAlignment="1" applyProtection="1">
      <alignment horizontal="left" vertical="center" wrapText="1"/>
    </xf>
    <xf numFmtId="0" fontId="4" fillId="0" borderId="7" xfId="2" applyFont="1" applyBorder="1" applyAlignment="1" applyProtection="1">
      <alignment horizontal="left" vertical="center" wrapText="1"/>
    </xf>
    <xf numFmtId="0" fontId="4" fillId="0" borderId="8" xfId="2" applyFont="1" applyBorder="1" applyAlignment="1" applyProtection="1">
      <alignment horizontal="left" vertical="center" wrapText="1"/>
    </xf>
    <xf numFmtId="0" fontId="24" fillId="0" borderId="6" xfId="2" applyFont="1" applyBorder="1" applyAlignment="1" applyProtection="1">
      <alignment horizontal="left" vertical="center" wrapText="1"/>
    </xf>
    <xf numFmtId="0" fontId="24" fillId="0" borderId="7" xfId="2" applyFont="1" applyBorder="1" applyAlignment="1" applyProtection="1">
      <alignment horizontal="left" vertical="center" wrapText="1"/>
    </xf>
    <xf numFmtId="0" fontId="24" fillId="0" borderId="9" xfId="2" applyFont="1" applyBorder="1" applyAlignment="1" applyProtection="1">
      <alignment horizontal="left" vertical="center" wrapText="1"/>
    </xf>
    <xf numFmtId="0" fontId="23" fillId="0" borderId="14" xfId="0" applyFont="1" applyBorder="1" applyProtection="1">
      <alignment vertical="center"/>
    </xf>
    <xf numFmtId="49" fontId="4" fillId="0" borderId="46" xfId="2" applyNumberFormat="1" applyFont="1" applyBorder="1" applyProtection="1">
      <alignment vertical="center"/>
    </xf>
    <xf numFmtId="0" fontId="4" fillId="0" borderId="47" xfId="2" applyFont="1" applyBorder="1" applyProtection="1">
      <alignment vertical="center"/>
    </xf>
    <xf numFmtId="0" fontId="4" fillId="0" borderId="27" xfId="2" applyFont="1" applyBorder="1" applyAlignment="1" applyProtection="1">
      <alignment horizontal="left" vertical="top" wrapText="1"/>
    </xf>
    <xf numFmtId="0" fontId="4" fillId="0" borderId="35" xfId="2" applyFont="1" applyBorder="1" applyAlignment="1" applyProtection="1">
      <alignment horizontal="left" vertical="top" wrapText="1"/>
    </xf>
    <xf numFmtId="0" fontId="4" fillId="0" borderId="35" xfId="0" applyFont="1" applyBorder="1" applyAlignment="1" applyProtection="1">
      <alignment horizontal="center" vertical="center"/>
    </xf>
    <xf numFmtId="0" fontId="4" fillId="0" borderId="35" xfId="0" applyFont="1" applyBorder="1" applyAlignment="1" applyProtection="1">
      <alignment horizontal="left" vertical="center" wrapText="1"/>
    </xf>
    <xf numFmtId="0" fontId="24" fillId="0" borderId="35" xfId="2" applyFont="1" applyBorder="1" applyAlignment="1" applyProtection="1">
      <alignment horizontal="left" vertical="center"/>
    </xf>
    <xf numFmtId="0" fontId="24" fillId="0" borderId="53" xfId="2" applyFont="1" applyBorder="1" applyAlignment="1" applyProtection="1">
      <alignment horizontal="left" vertical="center"/>
    </xf>
    <xf numFmtId="0" fontId="4" fillId="0" borderId="23" xfId="2" applyFont="1" applyBorder="1" applyAlignment="1" applyProtection="1">
      <alignment horizontal="left" vertical="top" wrapText="1"/>
    </xf>
    <xf numFmtId="0" fontId="4" fillId="0" borderId="31" xfId="2" applyFont="1" applyBorder="1" applyAlignment="1" applyProtection="1">
      <alignment horizontal="left" vertical="top" wrapText="1"/>
    </xf>
    <xf numFmtId="0" fontId="4" fillId="0" borderId="31" xfId="0" applyFont="1" applyBorder="1" applyAlignment="1" applyProtection="1">
      <alignment horizontal="center" vertical="center"/>
    </xf>
    <xf numFmtId="0" fontId="4" fillId="0" borderId="31" xfId="0" applyFont="1" applyBorder="1" applyAlignment="1" applyProtection="1">
      <alignment horizontal="left" vertical="center" wrapText="1"/>
    </xf>
    <xf numFmtId="0" fontId="24" fillId="0" borderId="31" xfId="2" applyFont="1" applyBorder="1" applyAlignment="1" applyProtection="1">
      <alignment horizontal="left" vertical="center"/>
    </xf>
    <xf numFmtId="0" fontId="24" fillId="0" borderId="42" xfId="2" applyFont="1" applyBorder="1" applyAlignment="1" applyProtection="1">
      <alignment horizontal="left" vertical="center"/>
    </xf>
    <xf numFmtId="0" fontId="4" fillId="0" borderId="38" xfId="2" applyFont="1" applyBorder="1" applyAlignment="1" applyProtection="1">
      <alignment horizontal="left" vertical="top" wrapText="1"/>
    </xf>
    <xf numFmtId="0" fontId="4" fillId="0" borderId="39" xfId="2" applyFont="1" applyBorder="1" applyAlignment="1" applyProtection="1">
      <alignment horizontal="left" vertical="top" wrapText="1"/>
    </xf>
    <xf numFmtId="0" fontId="4" fillId="0" borderId="39" xfId="0" applyFont="1" applyBorder="1" applyAlignment="1" applyProtection="1">
      <alignment horizontal="center" vertical="center"/>
    </xf>
    <xf numFmtId="0" fontId="4" fillId="0" borderId="39" xfId="0" applyFont="1" applyBorder="1" applyAlignment="1" applyProtection="1">
      <alignment horizontal="left" vertical="center" wrapText="1"/>
    </xf>
    <xf numFmtId="0" fontId="24" fillId="0" borderId="39" xfId="2" applyFont="1" applyBorder="1" applyAlignment="1" applyProtection="1">
      <alignment horizontal="left" vertical="center"/>
    </xf>
    <xf numFmtId="0" fontId="24" fillId="0" borderId="54" xfId="2" applyFont="1" applyBorder="1" applyAlignment="1" applyProtection="1">
      <alignment horizontal="left" vertical="center"/>
    </xf>
    <xf numFmtId="49" fontId="4" fillId="0" borderId="48" xfId="2" applyNumberFormat="1" applyFont="1" applyBorder="1" applyProtection="1">
      <alignment vertical="center"/>
    </xf>
    <xf numFmtId="0" fontId="4" fillId="0" borderId="52" xfId="2" applyFont="1" applyBorder="1" applyProtection="1">
      <alignment vertical="center"/>
    </xf>
    <xf numFmtId="0" fontId="4" fillId="0" borderId="13" xfId="0" applyFont="1" applyBorder="1" applyAlignment="1" applyProtection="1">
      <alignment horizontal="left" vertical="top" wrapText="1"/>
    </xf>
    <xf numFmtId="0" fontId="4" fillId="0" borderId="49" xfId="0" applyFont="1" applyBorder="1" applyAlignment="1" applyProtection="1">
      <alignment horizontal="left" vertical="top" wrapText="1"/>
    </xf>
    <xf numFmtId="0" fontId="4" fillId="0" borderId="35" xfId="2" applyFont="1" applyBorder="1" applyAlignment="1" applyProtection="1">
      <alignment horizontal="center" vertical="center"/>
    </xf>
    <xf numFmtId="0" fontId="4" fillId="0" borderId="47" xfId="2" applyFont="1" applyBorder="1" applyAlignment="1" applyProtection="1">
      <alignment horizontal="left" vertical="center"/>
    </xf>
    <xf numFmtId="0" fontId="4" fillId="0" borderId="14" xfId="2" applyFont="1" applyBorder="1" applyAlignment="1" applyProtection="1">
      <alignment horizontal="left" vertical="center"/>
    </xf>
    <xf numFmtId="0" fontId="4" fillId="0" borderId="16" xfId="2" applyFont="1" applyBorder="1" applyAlignment="1" applyProtection="1">
      <alignment horizontal="left" vertical="center"/>
    </xf>
    <xf numFmtId="0" fontId="4" fillId="0" borderId="17" xfId="0" applyFont="1" applyBorder="1" applyAlignment="1" applyProtection="1">
      <alignment horizontal="left" vertical="top" wrapText="1"/>
    </xf>
    <xf numFmtId="0" fontId="4" fillId="0" borderId="50" xfId="0" applyFont="1" applyBorder="1" applyAlignment="1" applyProtection="1">
      <alignment horizontal="left" vertical="top" wrapText="1"/>
    </xf>
    <xf numFmtId="0" fontId="4" fillId="0" borderId="31" xfId="2" applyFont="1" applyBorder="1" applyAlignment="1" applyProtection="1">
      <alignment horizontal="center"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0" fontId="4" fillId="0" borderId="5" xfId="2" applyFont="1" applyBorder="1" applyAlignment="1" applyProtection="1">
      <alignment horizontal="left" vertical="center"/>
    </xf>
    <xf numFmtId="0" fontId="4" fillId="0" borderId="41" xfId="2" applyFont="1" applyBorder="1" applyAlignment="1" applyProtection="1">
      <alignment horizontal="center" vertical="center"/>
    </xf>
    <xf numFmtId="0" fontId="4" fillId="0" borderId="37" xfId="0" applyFont="1" applyBorder="1" applyAlignment="1" applyProtection="1">
      <alignment horizontal="left" vertical="top" wrapText="1"/>
    </xf>
    <xf numFmtId="0" fontId="4" fillId="0" borderId="24" xfId="0" applyFont="1" applyBorder="1" applyAlignment="1" applyProtection="1">
      <alignment horizontal="left" vertical="top" wrapText="1"/>
    </xf>
    <xf numFmtId="0" fontId="4" fillId="0" borderId="51" xfId="2" applyFont="1" applyBorder="1" applyAlignment="1" applyProtection="1">
      <alignment horizontal="left" vertical="top" wrapText="1"/>
    </xf>
    <xf numFmtId="0" fontId="4" fillId="0" borderId="28" xfId="2" applyFont="1" applyBorder="1" applyAlignment="1" applyProtection="1">
      <alignment horizontal="left" vertical="top" wrapText="1"/>
    </xf>
    <xf numFmtId="0" fontId="4" fillId="0" borderId="17" xfId="2" applyFont="1" applyBorder="1" applyAlignment="1" applyProtection="1">
      <alignment horizontal="left" vertical="top" wrapText="1"/>
    </xf>
    <xf numFmtId="0" fontId="4" fillId="0" borderId="50" xfId="2" applyFont="1" applyBorder="1" applyAlignment="1" applyProtection="1">
      <alignment horizontal="left" vertical="top" wrapText="1"/>
    </xf>
    <xf numFmtId="0" fontId="4" fillId="0" borderId="36" xfId="2" applyFont="1" applyBorder="1" applyAlignment="1" applyProtection="1">
      <alignment horizontal="center" vertical="center"/>
    </xf>
    <xf numFmtId="0" fontId="4" fillId="0" borderId="37" xfId="2" applyFont="1" applyBorder="1" applyAlignment="1" applyProtection="1">
      <alignment horizontal="left" vertical="top" wrapText="1"/>
    </xf>
    <xf numFmtId="0" fontId="4" fillId="0" borderId="24" xfId="2" applyFont="1" applyBorder="1" applyAlignment="1" applyProtection="1">
      <alignment horizontal="left" vertical="top" wrapText="1"/>
    </xf>
    <xf numFmtId="0" fontId="4" fillId="0" borderId="51" xfId="0" applyFont="1" applyBorder="1" applyAlignment="1" applyProtection="1">
      <alignment horizontal="left" vertical="top" wrapText="1"/>
    </xf>
    <xf numFmtId="0" fontId="4" fillId="0" borderId="28" xfId="0" applyFont="1" applyBorder="1" applyAlignment="1" applyProtection="1">
      <alignment horizontal="left" vertical="top" wrapText="1"/>
    </xf>
    <xf numFmtId="0" fontId="4" fillId="0" borderId="0" xfId="2" applyFont="1" applyAlignment="1" applyProtection="1">
      <alignment horizontal="left" vertical="top" wrapText="1"/>
    </xf>
    <xf numFmtId="0" fontId="4" fillId="0" borderId="19" xfId="2" applyFont="1" applyBorder="1" applyAlignment="1" applyProtection="1">
      <alignment horizontal="left" vertical="top" wrapText="1"/>
    </xf>
    <xf numFmtId="0" fontId="4" fillId="0" borderId="31" xfId="2" applyFont="1" applyBorder="1" applyAlignment="1" applyProtection="1">
      <alignment horizontal="center" vertical="center" wrapText="1"/>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0" fontId="4" fillId="0" borderId="5" xfId="2" applyFont="1" applyBorder="1" applyAlignment="1" applyProtection="1">
      <alignment horizontal="left" vertical="center"/>
    </xf>
    <xf numFmtId="0" fontId="4" fillId="0" borderId="10" xfId="2" applyFont="1" applyBorder="1" applyAlignment="1" applyProtection="1">
      <alignment horizontal="left" vertical="top" wrapText="1"/>
    </xf>
    <xf numFmtId="0" fontId="4" fillId="0" borderId="21" xfId="2" applyFont="1" applyBorder="1" applyAlignment="1" applyProtection="1">
      <alignment horizontal="left" vertical="top" wrapText="1"/>
    </xf>
    <xf numFmtId="0" fontId="4" fillId="0" borderId="22" xfId="2" applyFont="1" applyBorder="1" applyAlignment="1" applyProtection="1">
      <alignment horizontal="left" vertical="top" wrapText="1"/>
    </xf>
    <xf numFmtId="0" fontId="4" fillId="0" borderId="8" xfId="2" applyFont="1" applyBorder="1" applyAlignment="1" applyProtection="1">
      <alignment horizontal="left" vertical="top" wrapText="1"/>
    </xf>
    <xf numFmtId="0" fontId="4" fillId="0" borderId="39" xfId="2" applyFont="1" applyBorder="1" applyAlignment="1" applyProtection="1">
      <alignment horizontal="center" vertical="center"/>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0" fontId="4" fillId="0" borderId="9" xfId="2" applyFont="1" applyBorder="1" applyAlignment="1" applyProtection="1">
      <alignment horizontal="left" vertical="center"/>
    </xf>
    <xf numFmtId="180" fontId="17" fillId="0" borderId="0" xfId="0" applyNumberFormat="1" applyFont="1" applyProtection="1">
      <alignment vertical="center"/>
    </xf>
    <xf numFmtId="0" fontId="24" fillId="0" borderId="0" xfId="2" applyFont="1" applyAlignment="1" applyProtection="1">
      <alignment horizontal="left" vertical="center" wrapText="1"/>
    </xf>
    <xf numFmtId="180" fontId="4" fillId="0" borderId="0" xfId="0" applyNumberFormat="1" applyFont="1" applyAlignment="1" applyProtection="1">
      <alignment vertical="top"/>
    </xf>
    <xf numFmtId="49" fontId="4" fillId="0" borderId="0" xfId="0" applyNumberFormat="1" applyFont="1" applyAlignment="1" applyProtection="1">
      <alignment horizontal="left" vertical="top"/>
    </xf>
    <xf numFmtId="0" fontId="4" fillId="0" borderId="12" xfId="2" applyFont="1" applyBorder="1" applyProtection="1">
      <alignment vertical="center"/>
    </xf>
    <xf numFmtId="0" fontId="17" fillId="0" borderId="11" xfId="0" applyFont="1" applyBorder="1" applyAlignment="1" applyProtection="1">
      <alignment horizontal="left" vertical="center" wrapText="1"/>
    </xf>
    <xf numFmtId="0" fontId="4" fillId="0" borderId="45"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44" xfId="2" applyFont="1" applyBorder="1" applyAlignment="1" applyProtection="1">
      <alignment horizontal="center" vertical="center"/>
    </xf>
    <xf numFmtId="0" fontId="4" fillId="0" borderId="34" xfId="2" applyFont="1" applyBorder="1" applyAlignment="1" applyProtection="1">
      <alignment horizontal="center" vertical="center"/>
    </xf>
    <xf numFmtId="0" fontId="4" fillId="0" borderId="44" xfId="2"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50"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37"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7" fillId="0" borderId="0" xfId="1" applyNumberFormat="1" applyFont="1" applyAlignment="1" applyProtection="1">
      <alignment horizontal="right" vertical="top"/>
    </xf>
    <xf numFmtId="0" fontId="25"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452">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FFE1FF"/>
      <color rgb="FF000000"/>
      <color rgb="FFA6A6A6"/>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97"/>
  <sheetViews>
    <sheetView showGridLines="0" tabSelected="1" topLeftCell="B1" zoomScaleNormal="100" workbookViewId="0">
      <selection activeCell="B1" sqref="B1"/>
    </sheetView>
  </sheetViews>
  <sheetFormatPr defaultColWidth="9" defaultRowHeight="13.5" x14ac:dyDescent="0.15"/>
  <cols>
    <col min="1" max="1" width="9" style="169" hidden="1" customWidth="1"/>
    <col min="2" max="3" width="1.625" style="59" customWidth="1"/>
    <col min="4" max="5" width="5.625" style="59" customWidth="1"/>
    <col min="6" max="6" width="6.375" style="59" customWidth="1"/>
    <col min="7" max="7" width="4.625" style="59" customWidth="1"/>
    <col min="8" max="8" width="5.625" style="59" customWidth="1"/>
    <col min="9" max="9" width="1.625" style="59" customWidth="1"/>
    <col min="10" max="11" width="7.625" style="59" customWidth="1"/>
    <col min="12" max="14" width="5.625" style="59" customWidth="1"/>
    <col min="15" max="15" width="7.625" style="59" customWidth="1"/>
    <col min="16" max="16" width="8.625" style="59" customWidth="1"/>
    <col min="17" max="17" width="13.625" style="59" customWidth="1"/>
    <col min="18" max="19" width="5.125" style="59" customWidth="1"/>
    <col min="20" max="20" width="14.125" style="59" customWidth="1"/>
    <col min="21" max="21" width="4.5" style="59" customWidth="1"/>
    <col min="22" max="22" width="3.875" style="59" customWidth="1"/>
    <col min="23" max="23" width="6.625" style="59" customWidth="1"/>
    <col min="24" max="24" width="2.125" style="59" customWidth="1"/>
    <col min="25" max="25" width="19.625" style="59" customWidth="1"/>
    <col min="26" max="26" width="2.625" style="59" customWidth="1"/>
    <col min="27" max="27" width="3.625" style="59" customWidth="1"/>
    <col min="28" max="16384" width="9" style="59"/>
  </cols>
  <sheetData>
    <row r="1" spans="1:27" ht="30" customHeight="1" x14ac:dyDescent="0.15">
      <c r="A1" s="289" t="s">
        <v>436</v>
      </c>
      <c r="B1" s="56"/>
      <c r="C1" s="57" t="s">
        <v>54</v>
      </c>
      <c r="D1" s="58"/>
      <c r="U1" s="60"/>
      <c r="V1" s="60"/>
      <c r="W1" s="288" t="s">
        <v>442</v>
      </c>
      <c r="X1" s="61"/>
      <c r="Y1" s="61"/>
      <c r="Z1" s="61"/>
      <c r="AA1" s="62"/>
    </row>
    <row r="2" spans="1:27" ht="15" hidden="1" customHeight="1" x14ac:dyDescent="0.15">
      <c r="A2" s="289" t="s">
        <v>3</v>
      </c>
      <c r="B2" s="56"/>
      <c r="C2" s="63"/>
      <c r="D2" s="63"/>
      <c r="E2" s="63"/>
      <c r="F2" s="63"/>
      <c r="G2" s="63"/>
      <c r="H2" s="63"/>
      <c r="AA2" s="62"/>
    </row>
    <row r="3" spans="1:27" ht="30" customHeight="1" x14ac:dyDescent="0.15">
      <c r="A3" s="290" t="s">
        <v>443</v>
      </c>
      <c r="B3" s="64"/>
      <c r="C3" s="59" t="s">
        <v>429</v>
      </c>
      <c r="AA3" s="62"/>
    </row>
    <row r="4" spans="1:27" ht="5.25" customHeight="1" x14ac:dyDescent="0.15">
      <c r="A4" s="64"/>
      <c r="B4" s="64"/>
      <c r="C4" s="65"/>
      <c r="D4" s="66"/>
      <c r="E4" s="66"/>
      <c r="F4" s="66"/>
      <c r="G4" s="66"/>
      <c r="H4" s="66"/>
      <c r="I4" s="66"/>
      <c r="J4" s="66"/>
      <c r="K4" s="66"/>
      <c r="L4" s="66"/>
      <c r="M4" s="66"/>
      <c r="N4" s="66"/>
      <c r="O4" s="66"/>
      <c r="P4" s="66"/>
      <c r="Q4" s="66"/>
      <c r="R4" s="66"/>
      <c r="S4" s="66"/>
      <c r="T4" s="66"/>
      <c r="U4" s="66"/>
      <c r="V4" s="66"/>
      <c r="W4" s="66"/>
      <c r="X4" s="66"/>
      <c r="Y4" s="66"/>
      <c r="Z4" s="67"/>
    </row>
    <row r="5" spans="1:27" ht="15" customHeight="1" x14ac:dyDescent="0.15">
      <c r="A5" s="64"/>
      <c r="B5" s="68"/>
      <c r="C5" s="69" t="s">
        <v>51</v>
      </c>
      <c r="D5" s="70"/>
      <c r="E5" s="70"/>
      <c r="F5" s="70"/>
      <c r="G5" s="70"/>
      <c r="H5" s="70"/>
      <c r="I5" s="70"/>
      <c r="J5" s="70"/>
      <c r="K5" s="70"/>
      <c r="L5" s="70"/>
      <c r="M5" s="70"/>
      <c r="N5" s="70"/>
      <c r="O5" s="70"/>
      <c r="P5" s="70"/>
      <c r="Q5" s="70"/>
      <c r="R5" s="70"/>
      <c r="S5" s="70"/>
      <c r="T5" s="70"/>
      <c r="U5" s="70"/>
      <c r="V5" s="70"/>
      <c r="W5" s="70"/>
      <c r="X5" s="70"/>
      <c r="Y5" s="70"/>
      <c r="Z5" s="71"/>
    </row>
    <row r="6" spans="1:27" ht="15" customHeight="1" x14ac:dyDescent="0.15">
      <c r="A6" s="64"/>
      <c r="B6" s="64"/>
      <c r="C6" s="69" t="s">
        <v>0</v>
      </c>
      <c r="D6" s="70"/>
      <c r="E6" s="70"/>
      <c r="F6" s="70"/>
      <c r="G6" s="70"/>
      <c r="H6" s="70"/>
      <c r="I6" s="70"/>
      <c r="J6" s="70"/>
      <c r="K6" s="70"/>
      <c r="L6" s="70"/>
      <c r="M6" s="70"/>
      <c r="N6" s="70"/>
      <c r="O6" s="70"/>
      <c r="P6" s="70"/>
      <c r="Q6" s="70"/>
      <c r="R6" s="70"/>
      <c r="S6" s="70"/>
      <c r="T6" s="70"/>
      <c r="U6" s="70"/>
      <c r="V6" s="70"/>
      <c r="W6" s="70"/>
      <c r="X6" s="70"/>
      <c r="Y6" s="70"/>
      <c r="Z6" s="71"/>
    </row>
    <row r="7" spans="1:27" ht="15" customHeight="1" x14ac:dyDescent="0.15">
      <c r="A7" s="64"/>
      <c r="B7" s="64"/>
      <c r="C7" s="69" t="s">
        <v>1</v>
      </c>
      <c r="D7" s="70"/>
      <c r="E7" s="70"/>
      <c r="F7" s="70"/>
      <c r="G7" s="70"/>
      <c r="H7" s="70"/>
      <c r="I7" s="70"/>
      <c r="J7" s="70"/>
      <c r="K7" s="70"/>
      <c r="L7" s="70"/>
      <c r="M7" s="70"/>
      <c r="N7" s="70"/>
      <c r="O7" s="70"/>
      <c r="P7" s="70"/>
      <c r="Q7" s="70"/>
      <c r="R7" s="70"/>
      <c r="S7" s="70"/>
      <c r="T7" s="70"/>
      <c r="U7" s="70"/>
      <c r="V7" s="70"/>
      <c r="W7" s="70"/>
      <c r="X7" s="70"/>
      <c r="Y7" s="70"/>
      <c r="Z7" s="71"/>
    </row>
    <row r="8" spans="1:27" ht="15" hidden="1" customHeight="1" x14ac:dyDescent="0.15">
      <c r="A8" s="64"/>
      <c r="B8" s="64"/>
      <c r="C8" s="69"/>
      <c r="D8" s="70"/>
      <c r="E8" s="70"/>
      <c r="F8" s="70"/>
      <c r="G8" s="70"/>
      <c r="H8" s="70"/>
      <c r="I8" s="70"/>
      <c r="J8" s="70"/>
      <c r="K8" s="70"/>
      <c r="L8" s="70"/>
      <c r="M8" s="70"/>
      <c r="N8" s="70"/>
      <c r="O8" s="70"/>
      <c r="P8" s="70"/>
      <c r="Q8" s="70"/>
      <c r="R8" s="70"/>
      <c r="S8" s="70"/>
      <c r="T8" s="70"/>
      <c r="U8" s="70"/>
      <c r="V8" s="70"/>
      <c r="W8" s="70"/>
      <c r="X8" s="70"/>
      <c r="Y8" s="70"/>
      <c r="Z8" s="71"/>
    </row>
    <row r="9" spans="1:27" ht="5.25" customHeight="1" x14ac:dyDescent="0.15">
      <c r="A9" s="64"/>
      <c r="B9" s="64"/>
      <c r="C9" s="72"/>
      <c r="D9" s="73"/>
      <c r="E9" s="73"/>
      <c r="F9" s="73"/>
      <c r="G9" s="73"/>
      <c r="H9" s="73"/>
      <c r="I9" s="73"/>
      <c r="J9" s="73"/>
      <c r="K9" s="73"/>
      <c r="L9" s="73"/>
      <c r="M9" s="73"/>
      <c r="N9" s="73"/>
      <c r="O9" s="73"/>
      <c r="P9" s="73"/>
      <c r="Q9" s="73"/>
      <c r="R9" s="73"/>
      <c r="S9" s="73"/>
      <c r="T9" s="73"/>
      <c r="U9" s="73"/>
      <c r="V9" s="73"/>
      <c r="W9" s="73"/>
      <c r="X9" s="73"/>
      <c r="Y9" s="73"/>
      <c r="Z9" s="74"/>
    </row>
    <row r="10" spans="1:27" ht="30" customHeight="1" x14ac:dyDescent="0.15">
      <c r="A10" s="64"/>
      <c r="B10" s="64"/>
    </row>
    <row r="11" spans="1:27" ht="15.75" hidden="1" customHeight="1" x14ac:dyDescent="0.15">
      <c r="A11" s="75"/>
      <c r="B11" s="64"/>
    </row>
    <row r="12" spans="1:27" ht="15.75" hidden="1" customHeight="1" x14ac:dyDescent="0.15">
      <c r="A12" s="75"/>
      <c r="B12" s="64"/>
    </row>
    <row r="13" spans="1:27" ht="20.100000000000001" customHeight="1" x14ac:dyDescent="0.15">
      <c r="A13" s="64"/>
      <c r="B13" s="64"/>
      <c r="C13" s="76" t="s">
        <v>9</v>
      </c>
      <c r="D13" s="77"/>
      <c r="E13" s="77"/>
      <c r="F13" s="77"/>
      <c r="G13" s="77"/>
      <c r="H13" s="78"/>
    </row>
    <row r="14" spans="1:27" ht="15" customHeight="1" x14ac:dyDescent="0.15">
      <c r="A14" s="64"/>
      <c r="B14" s="64"/>
      <c r="C14" s="79"/>
      <c r="D14" s="80"/>
      <c r="E14" s="80"/>
      <c r="F14" s="80"/>
      <c r="G14" s="80"/>
      <c r="H14" s="80"/>
      <c r="I14" s="81"/>
      <c r="J14" s="81"/>
      <c r="K14" s="81"/>
      <c r="L14" s="81"/>
      <c r="M14" s="81"/>
      <c r="N14" s="81"/>
      <c r="O14" s="81"/>
      <c r="P14" s="81"/>
      <c r="Q14" s="81"/>
      <c r="R14" s="81"/>
      <c r="S14" s="81"/>
      <c r="T14" s="81"/>
      <c r="U14" s="81"/>
      <c r="V14" s="81"/>
      <c r="W14" s="81"/>
      <c r="X14" s="81"/>
      <c r="Y14" s="81"/>
      <c r="Z14" s="82"/>
    </row>
    <row r="15" spans="1:27" ht="15.75" hidden="1" customHeight="1" x14ac:dyDescent="0.15">
      <c r="A15" s="64"/>
      <c r="B15" s="64"/>
      <c r="C15" s="83"/>
      <c r="D15" s="84"/>
      <c r="E15" s="85"/>
      <c r="F15" s="85"/>
      <c r="G15" s="85"/>
      <c r="H15" s="85"/>
      <c r="I15" s="86"/>
      <c r="J15" s="87"/>
      <c r="K15" s="87"/>
      <c r="L15" s="87"/>
      <c r="M15" s="87"/>
      <c r="N15" s="87"/>
      <c r="O15" s="87"/>
      <c r="P15" s="87"/>
      <c r="Q15" s="87"/>
      <c r="R15" s="87"/>
      <c r="S15" s="87"/>
      <c r="T15" s="87"/>
      <c r="U15" s="87"/>
      <c r="V15" s="87"/>
      <c r="W15" s="87"/>
      <c r="X15" s="87"/>
      <c r="Y15" s="87"/>
      <c r="Z15" s="88"/>
    </row>
    <row r="16" spans="1:27" ht="15.75" hidden="1" customHeight="1" x14ac:dyDescent="0.15">
      <c r="A16" s="64"/>
      <c r="B16" s="64"/>
      <c r="C16" s="83"/>
      <c r="D16" s="84"/>
      <c r="E16" s="89"/>
      <c r="F16" s="89"/>
      <c r="G16" s="89"/>
      <c r="H16" s="89"/>
      <c r="I16" s="86"/>
      <c r="J16" s="90"/>
      <c r="K16" s="90"/>
      <c r="L16" s="90"/>
      <c r="M16" s="90"/>
      <c r="N16" s="90"/>
      <c r="O16" s="90"/>
      <c r="P16" s="90"/>
      <c r="Q16" s="90"/>
      <c r="R16" s="90"/>
      <c r="S16" s="90"/>
      <c r="T16" s="90"/>
      <c r="U16" s="90"/>
      <c r="V16" s="90"/>
      <c r="W16" s="90"/>
      <c r="X16" s="90"/>
      <c r="Y16" s="90"/>
      <c r="Z16" s="88"/>
    </row>
    <row r="17" spans="1:26" ht="15.75" hidden="1" customHeight="1" x14ac:dyDescent="0.15">
      <c r="A17" s="64"/>
      <c r="B17" s="64"/>
      <c r="C17" s="83"/>
      <c r="D17" s="84"/>
      <c r="E17" s="89"/>
      <c r="F17" s="89"/>
      <c r="G17" s="89"/>
      <c r="H17" s="89"/>
      <c r="I17" s="86"/>
      <c r="J17" s="90"/>
      <c r="K17" s="90"/>
      <c r="L17" s="90"/>
      <c r="M17" s="90"/>
      <c r="N17" s="90"/>
      <c r="O17" s="90"/>
      <c r="P17" s="90"/>
      <c r="Q17" s="90"/>
      <c r="R17" s="90"/>
      <c r="S17" s="90"/>
      <c r="T17" s="90"/>
      <c r="U17" s="90"/>
      <c r="V17" s="90"/>
      <c r="W17" s="90"/>
      <c r="X17" s="90"/>
      <c r="Y17" s="90"/>
      <c r="Z17" s="88"/>
    </row>
    <row r="18" spans="1:26" ht="15.75" hidden="1" customHeight="1" x14ac:dyDescent="0.15">
      <c r="A18" s="64"/>
      <c r="B18" s="64"/>
      <c r="C18" s="83"/>
      <c r="D18" s="84"/>
      <c r="E18" s="89"/>
      <c r="F18" s="89"/>
      <c r="G18" s="89"/>
      <c r="H18" s="89"/>
      <c r="I18" s="86"/>
      <c r="J18" s="90"/>
      <c r="K18" s="90"/>
      <c r="L18" s="90"/>
      <c r="M18" s="90"/>
      <c r="N18" s="90"/>
      <c r="O18" s="90"/>
      <c r="P18" s="90"/>
      <c r="Q18" s="90"/>
      <c r="R18" s="90"/>
      <c r="S18" s="90"/>
      <c r="T18" s="90"/>
      <c r="U18" s="90"/>
      <c r="V18" s="90"/>
      <c r="W18" s="90"/>
      <c r="X18" s="90"/>
      <c r="Y18" s="90"/>
      <c r="Z18" s="88"/>
    </row>
    <row r="19" spans="1:26" ht="15.75" hidden="1" customHeight="1" x14ac:dyDescent="0.15">
      <c r="A19" s="64"/>
      <c r="B19" s="64"/>
      <c r="C19" s="83"/>
      <c r="D19" s="84"/>
      <c r="E19" s="89"/>
      <c r="F19" s="89"/>
      <c r="G19" s="89"/>
      <c r="H19" s="89"/>
      <c r="I19" s="86"/>
      <c r="J19" s="90"/>
      <c r="K19" s="90"/>
      <c r="L19" s="90"/>
      <c r="M19" s="90"/>
      <c r="N19" s="90"/>
      <c r="O19" s="90"/>
      <c r="P19" s="90"/>
      <c r="Q19" s="90"/>
      <c r="R19" s="90"/>
      <c r="S19" s="90"/>
      <c r="T19" s="90"/>
      <c r="U19" s="90"/>
      <c r="V19" s="90"/>
      <c r="W19" s="90"/>
      <c r="X19" s="90"/>
      <c r="Y19" s="90"/>
      <c r="Z19" s="88"/>
    </row>
    <row r="20" spans="1:26" ht="20.100000000000001" customHeight="1" x14ac:dyDescent="0.15">
      <c r="A20" s="64">
        <f>IFERROR(IF(TRIM($I20)="",1001,0),3)</f>
        <v>1001</v>
      </c>
      <c r="B20" s="64"/>
      <c r="C20" s="83"/>
      <c r="D20" s="84">
        <v>1</v>
      </c>
      <c r="E20" s="59" t="s">
        <v>10</v>
      </c>
      <c r="I20" s="46"/>
      <c r="J20" s="47"/>
      <c r="K20" s="47"/>
      <c r="L20" s="47"/>
      <c r="M20" s="47"/>
      <c r="N20" s="89"/>
      <c r="O20" s="89"/>
      <c r="P20" s="89"/>
      <c r="Q20" s="89"/>
      <c r="R20" s="89"/>
      <c r="S20" s="89"/>
      <c r="T20" s="89"/>
      <c r="U20" s="89"/>
      <c r="V20" s="89"/>
      <c r="W20" s="89"/>
      <c r="X20" s="89"/>
      <c r="Y20" s="89"/>
      <c r="Z20" s="88"/>
    </row>
    <row r="21" spans="1:26" ht="20.100000000000001" customHeight="1" x14ac:dyDescent="0.15">
      <c r="A21" s="64"/>
      <c r="B21" s="64"/>
      <c r="C21" s="83"/>
      <c r="D21" s="84"/>
      <c r="E21" s="89"/>
      <c r="F21" s="89"/>
      <c r="G21" s="89"/>
      <c r="H21" s="89"/>
      <c r="I21" s="86"/>
      <c r="J21" s="91" t="s">
        <v>50</v>
      </c>
      <c r="K21" s="90"/>
      <c r="L21" s="90"/>
      <c r="M21" s="90"/>
      <c r="N21" s="90"/>
      <c r="O21" s="90"/>
      <c r="P21" s="90"/>
      <c r="Q21" s="90"/>
      <c r="R21" s="90"/>
      <c r="S21" s="90"/>
      <c r="T21" s="90"/>
      <c r="U21" s="90"/>
      <c r="V21" s="90"/>
      <c r="W21" s="90"/>
      <c r="X21" s="90"/>
      <c r="Y21" s="90"/>
      <c r="Z21" s="88"/>
    </row>
    <row r="22" spans="1:26" ht="20.100000000000001" customHeight="1" x14ac:dyDescent="0.15">
      <c r="A22" s="64">
        <f>IFERROR(IF(AND(TRIM($I22)&lt;&gt;"", OR(ISERROR(FIND("@"&amp;LEFT($I22,3)&amp;"@", 都道府県3))=FALSE, ISERROR(FIND("@"&amp;LEFT($I22,4)&amp;"@",都道府県4))=FALSE))=FALSE,1001,0),3)</f>
        <v>1001</v>
      </c>
      <c r="B22" s="64"/>
      <c r="C22" s="83"/>
      <c r="D22" s="84">
        <v>2</v>
      </c>
      <c r="E22" s="59" t="s">
        <v>11</v>
      </c>
      <c r="I22" s="48"/>
      <c r="J22" s="48"/>
      <c r="K22" s="48"/>
      <c r="L22" s="48"/>
      <c r="M22" s="48"/>
      <c r="N22" s="48"/>
      <c r="O22" s="48"/>
      <c r="P22" s="48"/>
      <c r="Q22" s="49"/>
      <c r="R22" s="48"/>
      <c r="S22" s="48"/>
      <c r="T22" s="48"/>
      <c r="U22" s="48"/>
      <c r="V22" s="48"/>
      <c r="W22" s="48"/>
      <c r="X22" s="48"/>
      <c r="Y22" s="48"/>
      <c r="Z22" s="88"/>
    </row>
    <row r="23" spans="1:26" ht="20.100000000000001" customHeight="1" x14ac:dyDescent="0.15">
      <c r="A23" s="64"/>
      <c r="B23" s="64"/>
      <c r="C23" s="83"/>
      <c r="D23" s="84"/>
      <c r="E23" s="89"/>
      <c r="F23" s="89"/>
      <c r="G23" s="89"/>
      <c r="H23" s="89"/>
      <c r="I23" s="86"/>
      <c r="J23" s="91" t="s">
        <v>12</v>
      </c>
      <c r="K23" s="90"/>
      <c r="L23" s="90"/>
      <c r="M23" s="90"/>
      <c r="N23" s="90"/>
      <c r="O23" s="90"/>
      <c r="P23" s="90"/>
      <c r="Q23" s="90"/>
      <c r="R23" s="90"/>
      <c r="S23" s="90"/>
      <c r="T23" s="90"/>
      <c r="U23" s="90"/>
      <c r="V23" s="90"/>
      <c r="W23" s="90"/>
      <c r="X23" s="90"/>
      <c r="Y23" s="90"/>
      <c r="Z23" s="88"/>
    </row>
    <row r="24" spans="1:26" ht="20.100000000000001" customHeight="1" x14ac:dyDescent="0.15">
      <c r="A24" s="64">
        <f>IFERROR(IF(TRIM($I24)="",1001,0),3)</f>
        <v>1001</v>
      </c>
      <c r="B24" s="64"/>
      <c r="C24" s="83"/>
      <c r="D24" s="84">
        <v>3</v>
      </c>
      <c r="E24" s="59" t="s">
        <v>13</v>
      </c>
      <c r="I24" s="43"/>
      <c r="J24" s="43"/>
      <c r="K24" s="43"/>
      <c r="L24" s="43"/>
      <c r="M24" s="43"/>
      <c r="N24" s="43"/>
      <c r="O24" s="43"/>
      <c r="P24" s="43"/>
      <c r="Q24" s="50"/>
      <c r="R24" s="43"/>
      <c r="S24" s="43"/>
      <c r="T24" s="43"/>
      <c r="U24" s="43"/>
      <c r="V24" s="43"/>
      <c r="W24" s="43"/>
      <c r="X24" s="43"/>
      <c r="Y24" s="43"/>
      <c r="Z24" s="88"/>
    </row>
    <row r="25" spans="1:26" ht="20.100000000000001" customHeight="1" x14ac:dyDescent="0.15">
      <c r="A25" s="64"/>
      <c r="B25" s="64"/>
      <c r="C25" s="92"/>
      <c r="D25" s="89"/>
      <c r="E25" s="89"/>
      <c r="F25" s="89"/>
      <c r="G25" s="89"/>
      <c r="H25" s="89"/>
      <c r="I25" s="86"/>
      <c r="J25" s="91" t="s">
        <v>47</v>
      </c>
      <c r="K25" s="90"/>
      <c r="L25" s="90"/>
      <c r="M25" s="90"/>
      <c r="N25" s="90"/>
      <c r="O25" s="90"/>
      <c r="P25" s="90"/>
      <c r="Q25" s="90"/>
      <c r="R25" s="90"/>
      <c r="S25" s="90"/>
      <c r="T25" s="90"/>
      <c r="U25" s="90"/>
      <c r="V25" s="90"/>
      <c r="W25" s="90"/>
      <c r="X25" s="90"/>
      <c r="Y25" s="90"/>
      <c r="Z25" s="88"/>
    </row>
    <row r="26" spans="1:26" ht="20.100000000000001" customHeight="1" x14ac:dyDescent="0.15">
      <c r="A26" s="64">
        <f>IFERROR(IF(TRIM($I26)="",1001,0),3)</f>
        <v>1001</v>
      </c>
      <c r="B26" s="64"/>
      <c r="C26" s="83"/>
      <c r="D26" s="84">
        <v>4</v>
      </c>
      <c r="E26" s="59" t="s">
        <v>14</v>
      </c>
      <c r="I26" s="43"/>
      <c r="J26" s="43"/>
      <c r="K26" s="43"/>
      <c r="L26" s="43"/>
      <c r="M26" s="43"/>
      <c r="N26" s="43"/>
      <c r="O26" s="43"/>
      <c r="P26" s="43"/>
      <c r="Q26" s="50"/>
      <c r="R26" s="43"/>
      <c r="S26" s="43"/>
      <c r="T26" s="43"/>
      <c r="U26" s="43"/>
      <c r="V26" s="43"/>
      <c r="W26" s="43"/>
      <c r="X26" s="43"/>
      <c r="Y26" s="43"/>
      <c r="Z26" s="88"/>
    </row>
    <row r="27" spans="1:26" ht="20.100000000000001" customHeight="1" x14ac:dyDescent="0.15">
      <c r="A27" s="64"/>
      <c r="B27" s="64"/>
      <c r="C27" s="92"/>
      <c r="D27" s="89"/>
      <c r="E27" s="89"/>
      <c r="F27" s="89"/>
      <c r="G27" s="89"/>
      <c r="H27" s="89"/>
      <c r="I27" s="86"/>
      <c r="J27" s="91" t="s">
        <v>48</v>
      </c>
      <c r="K27" s="90"/>
      <c r="L27" s="90"/>
      <c r="M27" s="90"/>
      <c r="N27" s="90"/>
      <c r="O27" s="90"/>
      <c r="P27" s="90"/>
      <c r="Q27" s="93"/>
      <c r="R27" s="90"/>
      <c r="S27" s="90"/>
      <c r="T27" s="90"/>
      <c r="U27" s="90"/>
      <c r="V27" s="90"/>
      <c r="W27" s="90"/>
      <c r="X27" s="90"/>
      <c r="Y27" s="90"/>
      <c r="Z27" s="94"/>
    </row>
    <row r="28" spans="1:26" ht="20.100000000000001" customHeight="1" x14ac:dyDescent="0.15">
      <c r="A28" s="64">
        <f>IFERROR(IF(TRIM($I28)="",1001,0),3)</f>
        <v>1001</v>
      </c>
      <c r="B28" s="64"/>
      <c r="C28" s="83"/>
      <c r="D28" s="84">
        <v>5</v>
      </c>
      <c r="E28" s="59" t="s">
        <v>15</v>
      </c>
      <c r="I28" s="43"/>
      <c r="J28" s="43"/>
      <c r="K28" s="43"/>
      <c r="L28" s="43"/>
      <c r="M28" s="43"/>
      <c r="N28" s="43"/>
      <c r="O28" s="43"/>
      <c r="P28" s="43"/>
      <c r="Q28" s="43"/>
      <c r="R28" s="43"/>
      <c r="S28" s="43"/>
      <c r="T28" s="43"/>
      <c r="U28" s="43"/>
      <c r="V28" s="43"/>
      <c r="W28" s="43"/>
      <c r="X28" s="43"/>
      <c r="Y28" s="43"/>
      <c r="Z28" s="88"/>
    </row>
    <row r="29" spans="1:26" ht="20.100000000000001" customHeight="1" x14ac:dyDescent="0.15">
      <c r="A29" s="64"/>
      <c r="B29" s="64"/>
      <c r="C29" s="92"/>
      <c r="D29" s="89"/>
      <c r="E29" s="89"/>
      <c r="F29" s="89"/>
      <c r="G29" s="89"/>
      <c r="H29" s="89"/>
      <c r="I29" s="86"/>
      <c r="J29" s="91" t="s">
        <v>16</v>
      </c>
      <c r="K29" s="90"/>
      <c r="L29" s="90"/>
      <c r="M29" s="90"/>
      <c r="N29" s="90"/>
      <c r="O29" s="90"/>
      <c r="P29" s="90"/>
      <c r="Q29" s="90"/>
      <c r="R29" s="90"/>
      <c r="S29" s="90"/>
      <c r="T29" s="90"/>
      <c r="U29" s="90"/>
      <c r="V29" s="90"/>
      <c r="W29" s="90"/>
      <c r="X29" s="90"/>
      <c r="Y29" s="90"/>
      <c r="Z29" s="94"/>
    </row>
    <row r="30" spans="1:26" ht="20.100000000000001" customHeight="1" x14ac:dyDescent="0.15">
      <c r="A30" s="64">
        <f>IFERROR(IF(OR(TRIM($I30)="", NOT(OR(IFERROR(SEARCH(" ",$I30),0)&gt;0, IFERROR(SEARCH("　",$I30),0)&gt;0))),1001,0),3)</f>
        <v>1001</v>
      </c>
      <c r="B30" s="64"/>
      <c r="C30" s="83"/>
      <c r="D30" s="84">
        <v>6</v>
      </c>
      <c r="E30" s="59" t="s">
        <v>17</v>
      </c>
      <c r="I30" s="43"/>
      <c r="J30" s="43"/>
      <c r="K30" s="43"/>
      <c r="L30" s="43"/>
      <c r="M30" s="43"/>
      <c r="N30" s="43"/>
      <c r="O30" s="43"/>
      <c r="P30" s="43"/>
      <c r="Q30" s="43"/>
      <c r="R30" s="43"/>
      <c r="S30" s="43"/>
      <c r="T30" s="43"/>
      <c r="U30" s="43"/>
      <c r="V30" s="43"/>
      <c r="W30" s="43"/>
      <c r="X30" s="43"/>
      <c r="Y30" s="43"/>
      <c r="Z30" s="88"/>
    </row>
    <row r="31" spans="1:26" ht="20.100000000000001" customHeight="1" x14ac:dyDescent="0.15">
      <c r="A31" s="64"/>
      <c r="B31" s="64"/>
      <c r="C31" s="92"/>
      <c r="D31" s="89"/>
      <c r="E31" s="89"/>
      <c r="F31" s="89"/>
      <c r="G31" s="89"/>
      <c r="H31" s="89"/>
      <c r="I31" s="95"/>
      <c r="J31" s="91" t="s">
        <v>18</v>
      </c>
      <c r="K31" s="91"/>
      <c r="L31" s="91"/>
      <c r="M31" s="91"/>
      <c r="N31" s="91"/>
      <c r="O31" s="91"/>
      <c r="P31" s="91"/>
      <c r="Q31" s="91"/>
      <c r="R31" s="91"/>
      <c r="S31" s="91"/>
      <c r="T31" s="91"/>
      <c r="U31" s="91"/>
      <c r="V31" s="91"/>
      <c r="W31" s="91"/>
      <c r="X31" s="91"/>
      <c r="Y31" s="91"/>
      <c r="Z31" s="94"/>
    </row>
    <row r="32" spans="1:26" ht="20.100000000000001" customHeight="1" x14ac:dyDescent="0.15">
      <c r="A32" s="64">
        <f>IFERROR(IF(OR(TRIM($I32)="", NOT(OR(IFERROR(SEARCH(" ",$I32),0)&gt;0, IFERROR(SEARCH("　",$I32),0)&gt;0))),1001,0),3)</f>
        <v>1001</v>
      </c>
      <c r="B32" s="64"/>
      <c r="C32" s="83"/>
      <c r="D32" s="84">
        <v>7</v>
      </c>
      <c r="E32" s="59" t="s">
        <v>19</v>
      </c>
      <c r="I32" s="43"/>
      <c r="J32" s="43"/>
      <c r="K32" s="43"/>
      <c r="L32" s="43"/>
      <c r="M32" s="43"/>
      <c r="N32" s="43"/>
      <c r="O32" s="43"/>
      <c r="P32" s="43"/>
      <c r="Q32" s="43"/>
      <c r="R32" s="43"/>
      <c r="S32" s="43"/>
      <c r="T32" s="43"/>
      <c r="U32" s="43"/>
      <c r="V32" s="43"/>
      <c r="W32" s="43"/>
      <c r="X32" s="43"/>
      <c r="Y32" s="43"/>
      <c r="Z32" s="88"/>
    </row>
    <row r="33" spans="1:27" ht="20.100000000000001" customHeight="1" x14ac:dyDescent="0.15">
      <c r="A33" s="64"/>
      <c r="B33" s="64"/>
      <c r="C33" s="92"/>
      <c r="D33" s="89"/>
      <c r="E33" s="89"/>
      <c r="F33" s="89"/>
      <c r="G33" s="89"/>
      <c r="H33" s="89"/>
      <c r="I33" s="95"/>
      <c r="J33" s="91" t="s">
        <v>20</v>
      </c>
      <c r="K33" s="91"/>
      <c r="L33" s="91"/>
      <c r="M33" s="91"/>
      <c r="N33" s="91"/>
      <c r="O33" s="91"/>
      <c r="P33" s="91"/>
      <c r="Q33" s="91"/>
      <c r="R33" s="91"/>
      <c r="S33" s="91"/>
      <c r="T33" s="91"/>
      <c r="U33" s="91"/>
      <c r="V33" s="91"/>
      <c r="W33" s="91"/>
      <c r="X33" s="91"/>
      <c r="Y33" s="91"/>
      <c r="Z33" s="88"/>
    </row>
    <row r="34" spans="1:27" ht="20.100000000000001" customHeight="1" x14ac:dyDescent="0.15">
      <c r="A34" s="64">
        <f>IFERROR(IF(NOT(AND(TRIM($I34)&lt;&gt;"",ISNUMBER(VALUE(SUBSTITUTE($I34,"-",""))), IFERROR(SEARCH("-",$I34),0)&gt;0)),1001,0),3)</f>
        <v>1001</v>
      </c>
      <c r="B34" s="64"/>
      <c r="C34" s="83"/>
      <c r="D34" s="84">
        <v>8</v>
      </c>
      <c r="E34" s="59" t="s">
        <v>21</v>
      </c>
      <c r="I34" s="43"/>
      <c r="J34" s="43"/>
      <c r="K34" s="43"/>
      <c r="L34" s="43"/>
      <c r="M34" s="43"/>
      <c r="O34" s="96" t="s">
        <v>22</v>
      </c>
      <c r="P34" s="1"/>
      <c r="Q34" s="59" t="s">
        <v>23</v>
      </c>
      <c r="Y34" s="90"/>
      <c r="Z34" s="88"/>
    </row>
    <row r="35" spans="1:27" ht="20.100000000000001" customHeight="1" x14ac:dyDescent="0.15">
      <c r="A35" s="64"/>
      <c r="B35" s="64"/>
      <c r="C35" s="92"/>
      <c r="D35" s="89"/>
      <c r="E35" s="89"/>
      <c r="F35" s="89"/>
      <c r="G35" s="89"/>
      <c r="H35" s="89"/>
      <c r="I35" s="86"/>
      <c r="J35" s="91" t="s">
        <v>24</v>
      </c>
      <c r="K35" s="90"/>
      <c r="L35" s="90"/>
      <c r="M35" s="90"/>
      <c r="N35" s="90"/>
      <c r="O35" s="90"/>
      <c r="P35" s="90"/>
      <c r="Q35" s="90"/>
      <c r="R35" s="90"/>
      <c r="S35" s="90"/>
      <c r="T35" s="90"/>
      <c r="U35" s="90"/>
      <c r="V35" s="90"/>
      <c r="W35" s="90"/>
      <c r="X35" s="90"/>
      <c r="Y35" s="90"/>
      <c r="Z35" s="88"/>
    </row>
    <row r="36" spans="1:27" ht="20.100000000000001" customHeight="1" x14ac:dyDescent="0.15">
      <c r="A36" s="64">
        <f>IFERROR(IF(AND(TRIM($I36)&lt;&gt;"", NOT(AND(ISNUMBER(VALUE(SUBSTITUTE($I36,"-",""))), IFERROR(SEARCH("-",$I36),0)&gt;0))),1001,0),3)</f>
        <v>0</v>
      </c>
      <c r="B36" s="64"/>
      <c r="C36" s="83"/>
      <c r="D36" s="84">
        <v>9</v>
      </c>
      <c r="E36" s="59" t="s">
        <v>25</v>
      </c>
      <c r="I36" s="43"/>
      <c r="J36" s="43"/>
      <c r="K36" s="43"/>
      <c r="L36" s="43"/>
      <c r="M36" s="43"/>
      <c r="N36" s="90"/>
      <c r="O36" s="90"/>
      <c r="P36" s="90"/>
      <c r="Q36" s="90"/>
      <c r="R36" s="90"/>
      <c r="S36" s="90"/>
      <c r="T36" s="90"/>
      <c r="U36" s="90"/>
      <c r="V36" s="90"/>
      <c r="W36" s="90"/>
      <c r="X36" s="90"/>
      <c r="Y36" s="90"/>
      <c r="Z36" s="88"/>
    </row>
    <row r="37" spans="1:27" ht="20.100000000000001" customHeight="1" x14ac:dyDescent="0.15">
      <c r="A37" s="64"/>
      <c r="B37" s="64"/>
      <c r="C37" s="92"/>
      <c r="D37" s="89"/>
      <c r="E37" s="89"/>
      <c r="F37" s="89"/>
      <c r="G37" s="89"/>
      <c r="H37" s="89"/>
      <c r="I37" s="86"/>
      <c r="J37" s="91" t="s">
        <v>24</v>
      </c>
      <c r="K37" s="90"/>
      <c r="L37" s="90"/>
      <c r="M37" s="90"/>
      <c r="N37" s="90"/>
      <c r="O37" s="90"/>
      <c r="P37" s="90"/>
      <c r="Q37" s="90"/>
      <c r="R37" s="90"/>
      <c r="S37" s="90"/>
      <c r="T37" s="90"/>
      <c r="U37" s="90"/>
      <c r="V37" s="90"/>
      <c r="W37" s="90"/>
      <c r="X37" s="90"/>
      <c r="Y37" s="90"/>
      <c r="Z37" s="88"/>
    </row>
    <row r="38" spans="1:27" ht="20.100000000000001" customHeight="1" x14ac:dyDescent="0.15">
      <c r="A38" s="64">
        <f>IFERROR(IF(NOT(IFERROR(SEARCH("@",$I38),0)&gt;0),1001,0),3)</f>
        <v>1001</v>
      </c>
      <c r="B38" s="64"/>
      <c r="C38" s="92"/>
      <c r="D38" s="84">
        <v>10</v>
      </c>
      <c r="E38" s="59" t="s">
        <v>26</v>
      </c>
      <c r="I38" s="43"/>
      <c r="J38" s="43"/>
      <c r="K38" s="43"/>
      <c r="L38" s="43"/>
      <c r="M38" s="43"/>
      <c r="N38" s="43"/>
      <c r="O38" s="43"/>
      <c r="P38" s="43"/>
      <c r="Q38" s="44"/>
      <c r="R38" s="43"/>
      <c r="S38" s="43"/>
      <c r="T38" s="43"/>
      <c r="U38" s="43"/>
      <c r="V38" s="43"/>
      <c r="W38" s="43"/>
      <c r="X38" s="43"/>
      <c r="Y38" s="43"/>
      <c r="Z38" s="88"/>
    </row>
    <row r="39" spans="1:27" ht="20.100000000000001" customHeight="1" x14ac:dyDescent="0.15">
      <c r="A39" s="64"/>
      <c r="B39" s="64"/>
      <c r="C39" s="92"/>
      <c r="D39" s="84"/>
      <c r="I39" s="86"/>
      <c r="J39" s="97" t="s">
        <v>49</v>
      </c>
      <c r="K39" s="98"/>
      <c r="L39" s="91"/>
      <c r="M39" s="91"/>
      <c r="N39" s="91"/>
      <c r="O39" s="91"/>
      <c r="P39" s="91"/>
      <c r="Q39" s="99"/>
      <c r="R39" s="91"/>
      <c r="S39" s="91"/>
      <c r="T39" s="91"/>
      <c r="U39" s="91"/>
      <c r="V39" s="91"/>
      <c r="W39" s="91"/>
      <c r="X39" s="91"/>
      <c r="Y39" s="91"/>
      <c r="Z39" s="89"/>
      <c r="AA39" s="100"/>
    </row>
    <row r="40" spans="1:27" ht="20.100000000000001" customHeight="1" x14ac:dyDescent="0.15">
      <c r="A40" s="64">
        <f>IFERROR(IF(AND($I40&lt;&gt;"一致する", $I40&lt;&gt;"一致しない"),1001,0),3)</f>
        <v>0</v>
      </c>
      <c r="B40" s="64"/>
      <c r="C40" s="83"/>
      <c r="D40" s="84">
        <v>11</v>
      </c>
      <c r="E40" s="59" t="s">
        <v>27</v>
      </c>
      <c r="I40" s="43" t="s">
        <v>28</v>
      </c>
      <c r="J40" s="43"/>
      <c r="K40" s="43"/>
      <c r="L40" s="43"/>
      <c r="M40" s="43"/>
      <c r="N40" s="89"/>
      <c r="O40" s="89"/>
      <c r="P40" s="89"/>
      <c r="Q40" s="89"/>
      <c r="R40" s="89"/>
      <c r="S40" s="89"/>
      <c r="T40" s="89"/>
      <c r="U40" s="89"/>
      <c r="V40" s="89"/>
      <c r="W40" s="89"/>
      <c r="X40" s="89"/>
      <c r="Y40" s="89"/>
      <c r="Z40" s="88"/>
      <c r="AA40" s="89"/>
    </row>
    <row r="41" spans="1:27" ht="20.100000000000001" customHeight="1" x14ac:dyDescent="0.15">
      <c r="A41" s="64"/>
      <c r="B41" s="64"/>
      <c r="C41" s="92"/>
      <c r="D41" s="89"/>
      <c r="E41" s="89"/>
      <c r="F41" s="89"/>
      <c r="G41" s="89"/>
      <c r="H41" s="89"/>
      <c r="I41" s="95"/>
      <c r="J41" s="101" t="s">
        <v>45</v>
      </c>
      <c r="K41" s="91"/>
      <c r="L41" s="91"/>
      <c r="M41" s="91"/>
      <c r="N41" s="91"/>
      <c r="O41" s="91"/>
      <c r="P41" s="91"/>
      <c r="Q41" s="91"/>
      <c r="R41" s="91"/>
      <c r="S41" s="91"/>
      <c r="T41" s="91"/>
      <c r="U41" s="91"/>
      <c r="V41" s="91"/>
      <c r="W41" s="91"/>
      <c r="X41" s="91"/>
      <c r="Y41" s="91"/>
      <c r="Z41" s="102"/>
      <c r="AA41" s="89"/>
    </row>
    <row r="42" spans="1:27" ht="20.100000000000001" customHeight="1" x14ac:dyDescent="0.15">
      <c r="A42" s="64"/>
      <c r="B42" s="64"/>
      <c r="C42" s="103"/>
      <c r="D42" s="104"/>
      <c r="E42" s="104"/>
      <c r="F42" s="104"/>
      <c r="G42" s="104"/>
      <c r="H42" s="104"/>
      <c r="I42" s="105"/>
      <c r="J42" s="105"/>
      <c r="K42" s="106"/>
      <c r="L42" s="105"/>
      <c r="M42" s="105"/>
      <c r="N42" s="105"/>
      <c r="O42" s="105"/>
      <c r="P42" s="105"/>
      <c r="Q42" s="105"/>
      <c r="R42" s="105"/>
      <c r="S42" s="105"/>
      <c r="T42" s="105"/>
      <c r="U42" s="105"/>
      <c r="V42" s="105"/>
      <c r="W42" s="105"/>
      <c r="X42" s="105"/>
      <c r="Y42" s="105"/>
      <c r="Z42" s="107"/>
    </row>
    <row r="43" spans="1:27" ht="15" customHeight="1" x14ac:dyDescent="0.15">
      <c r="A43" s="64"/>
      <c r="B43" s="64"/>
      <c r="C43" s="89"/>
      <c r="D43" s="89"/>
      <c r="E43" s="89"/>
      <c r="F43" s="89"/>
      <c r="G43" s="89"/>
      <c r="H43" s="89"/>
      <c r="I43" s="108"/>
      <c r="J43" s="109"/>
      <c r="K43" s="109"/>
      <c r="L43" s="109"/>
      <c r="M43" s="109"/>
      <c r="N43" s="109"/>
      <c r="O43" s="109"/>
      <c r="P43" s="109"/>
      <c r="Q43" s="109"/>
      <c r="R43" s="109"/>
      <c r="S43" s="109"/>
      <c r="T43" s="109"/>
      <c r="U43" s="109"/>
      <c r="V43" s="109"/>
      <c r="W43" s="109"/>
      <c r="X43" s="109"/>
      <c r="Y43" s="109"/>
      <c r="Z43" s="89"/>
    </row>
    <row r="44" spans="1:27" ht="15.75" hidden="1" customHeight="1" x14ac:dyDescent="0.15">
      <c r="A44" s="64"/>
      <c r="B44" s="64"/>
      <c r="C44" s="89"/>
      <c r="D44" s="89"/>
      <c r="E44" s="89"/>
      <c r="F44" s="89"/>
      <c r="G44" s="89"/>
      <c r="H44" s="89"/>
      <c r="I44" s="109"/>
      <c r="J44" s="89"/>
      <c r="K44" s="89"/>
      <c r="L44" s="89"/>
      <c r="M44" s="89"/>
      <c r="N44" s="89"/>
      <c r="O44" s="89"/>
      <c r="P44" s="89"/>
      <c r="Q44" s="89"/>
      <c r="R44" s="89"/>
      <c r="S44" s="89"/>
      <c r="T44" s="89"/>
      <c r="U44" s="89"/>
      <c r="V44" s="89"/>
      <c r="W44" s="89"/>
      <c r="X44" s="89"/>
      <c r="Y44" s="89"/>
      <c r="Z44" s="89"/>
    </row>
    <row r="45" spans="1:27" ht="15.75" hidden="1" customHeight="1" x14ac:dyDescent="0.15">
      <c r="A45" s="64"/>
      <c r="B45" s="64"/>
      <c r="C45" s="89"/>
      <c r="D45" s="89"/>
      <c r="E45" s="89"/>
      <c r="F45" s="89"/>
      <c r="G45" s="89"/>
      <c r="H45" s="89"/>
      <c r="I45" s="109"/>
      <c r="J45" s="89"/>
      <c r="K45" s="89"/>
      <c r="L45" s="89"/>
      <c r="M45" s="89"/>
      <c r="N45" s="89"/>
      <c r="O45" s="89"/>
      <c r="P45" s="89"/>
      <c r="Q45" s="89"/>
      <c r="R45" s="89"/>
      <c r="S45" s="89"/>
      <c r="T45" s="89"/>
      <c r="U45" s="89"/>
      <c r="V45" s="89"/>
      <c r="W45" s="89"/>
      <c r="X45" s="89"/>
      <c r="Y45" s="89"/>
      <c r="Z45" s="89"/>
    </row>
    <row r="46" spans="1:27" ht="15.75" hidden="1" customHeight="1" x14ac:dyDescent="0.15">
      <c r="A46" s="64"/>
      <c r="B46" s="64"/>
      <c r="C46" s="89"/>
      <c r="D46" s="89"/>
      <c r="E46" s="89"/>
      <c r="F46" s="89"/>
      <c r="G46" s="89"/>
      <c r="H46" s="89"/>
      <c r="I46" s="109"/>
      <c r="J46" s="89"/>
      <c r="K46" s="89"/>
      <c r="L46" s="89"/>
      <c r="M46" s="89"/>
      <c r="N46" s="89"/>
      <c r="O46" s="89"/>
      <c r="P46" s="89"/>
      <c r="Q46" s="89"/>
      <c r="R46" s="89"/>
      <c r="S46" s="89"/>
      <c r="T46" s="89"/>
      <c r="U46" s="89"/>
      <c r="V46" s="89"/>
      <c r="W46" s="89"/>
      <c r="X46" s="89"/>
      <c r="Y46" s="89"/>
      <c r="Z46" s="89"/>
    </row>
    <row r="47" spans="1:27" ht="15.75" hidden="1" customHeight="1" x14ac:dyDescent="0.15">
      <c r="A47" s="64"/>
      <c r="B47" s="64"/>
      <c r="C47" s="89"/>
      <c r="D47" s="89"/>
      <c r="E47" s="89"/>
      <c r="F47" s="89"/>
      <c r="G47" s="89"/>
      <c r="H47" s="89"/>
      <c r="I47" s="109"/>
      <c r="J47" s="89"/>
      <c r="K47" s="89"/>
      <c r="L47" s="89"/>
      <c r="M47" s="89"/>
      <c r="N47" s="89"/>
      <c r="O47" s="89"/>
      <c r="P47" s="89"/>
      <c r="Q47" s="89"/>
      <c r="R47" s="89"/>
      <c r="S47" s="89"/>
      <c r="T47" s="89"/>
      <c r="U47" s="89"/>
      <c r="V47" s="89"/>
      <c r="W47" s="89"/>
      <c r="X47" s="89"/>
      <c r="Y47" s="89"/>
      <c r="Z47" s="89"/>
    </row>
    <row r="48" spans="1:27" ht="15.75" hidden="1" customHeight="1" x14ac:dyDescent="0.15">
      <c r="A48" s="64"/>
      <c r="B48" s="64"/>
      <c r="C48" s="89"/>
      <c r="D48" s="89"/>
      <c r="E48" s="89"/>
      <c r="F48" s="89"/>
      <c r="G48" s="89"/>
      <c r="H48" s="89"/>
      <c r="I48" s="109"/>
      <c r="J48" s="89"/>
      <c r="K48" s="89"/>
      <c r="L48" s="89"/>
      <c r="M48" s="89"/>
      <c r="N48" s="89"/>
      <c r="O48" s="89"/>
      <c r="P48" s="89"/>
      <c r="Q48" s="89"/>
      <c r="R48" s="89"/>
      <c r="S48" s="89"/>
      <c r="T48" s="89"/>
      <c r="U48" s="89"/>
      <c r="V48" s="89"/>
      <c r="W48" s="89"/>
      <c r="X48" s="89"/>
      <c r="Y48" s="89"/>
      <c r="Z48" s="89"/>
    </row>
    <row r="49" spans="1:26" ht="15.75" hidden="1" customHeight="1" x14ac:dyDescent="0.15">
      <c r="A49" s="64"/>
      <c r="B49" s="64"/>
      <c r="C49" s="89"/>
      <c r="D49" s="89"/>
      <c r="E49" s="89"/>
      <c r="F49" s="89"/>
      <c r="G49" s="89"/>
      <c r="H49" s="89"/>
      <c r="I49" s="109"/>
      <c r="J49" s="89"/>
      <c r="K49" s="89"/>
      <c r="L49" s="89"/>
      <c r="M49" s="89"/>
      <c r="N49" s="89"/>
      <c r="O49" s="89"/>
      <c r="P49" s="89"/>
      <c r="Q49" s="89"/>
      <c r="R49" s="89"/>
      <c r="S49" s="89"/>
      <c r="T49" s="89"/>
      <c r="U49" s="89"/>
      <c r="V49" s="89"/>
      <c r="W49" s="89"/>
      <c r="X49" s="89"/>
      <c r="Y49" s="89"/>
      <c r="Z49" s="89"/>
    </row>
    <row r="50" spans="1:26" ht="15.75" hidden="1" customHeight="1" x14ac:dyDescent="0.15">
      <c r="A50" s="64"/>
      <c r="B50" s="64"/>
      <c r="C50" s="89"/>
      <c r="D50" s="89"/>
      <c r="E50" s="89"/>
      <c r="F50" s="89"/>
      <c r="G50" s="89"/>
      <c r="H50" s="89"/>
      <c r="I50" s="109"/>
      <c r="J50" s="89"/>
      <c r="K50" s="89"/>
      <c r="L50" s="89"/>
      <c r="M50" s="89"/>
      <c r="N50" s="89"/>
      <c r="O50" s="89"/>
      <c r="P50" s="89"/>
      <c r="Q50" s="89"/>
      <c r="R50" s="89"/>
      <c r="S50" s="89"/>
      <c r="T50" s="89"/>
      <c r="U50" s="89"/>
      <c r="V50" s="89"/>
      <c r="W50" s="89"/>
      <c r="X50" s="89"/>
      <c r="Y50" s="89"/>
      <c r="Z50" s="89"/>
    </row>
    <row r="51" spans="1:26" ht="15.75" hidden="1" customHeight="1" x14ac:dyDescent="0.15">
      <c r="A51" s="64"/>
      <c r="B51" s="64"/>
      <c r="C51" s="89"/>
      <c r="D51" s="89"/>
      <c r="E51" s="89"/>
      <c r="F51" s="89"/>
      <c r="G51" s="89"/>
      <c r="H51" s="89"/>
      <c r="I51" s="109"/>
      <c r="J51" s="89"/>
      <c r="K51" s="89"/>
      <c r="L51" s="89"/>
      <c r="M51" s="89"/>
      <c r="N51" s="89"/>
      <c r="O51" s="89"/>
      <c r="P51" s="89"/>
      <c r="Q51" s="89"/>
      <c r="R51" s="89"/>
      <c r="S51" s="89"/>
      <c r="T51" s="89"/>
      <c r="U51" s="89"/>
      <c r="V51" s="89"/>
      <c r="W51" s="89"/>
      <c r="X51" s="89"/>
      <c r="Y51" s="89"/>
      <c r="Z51" s="89"/>
    </row>
    <row r="52" spans="1:26" ht="15.75" hidden="1" customHeight="1" x14ac:dyDescent="0.15">
      <c r="A52" s="64"/>
      <c r="B52" s="64"/>
      <c r="C52" s="89"/>
      <c r="D52" s="89"/>
      <c r="E52" s="89"/>
      <c r="F52" s="89"/>
      <c r="G52" s="89"/>
      <c r="H52" s="89"/>
      <c r="I52" s="109"/>
      <c r="J52" s="89"/>
      <c r="K52" s="89"/>
      <c r="L52" s="89"/>
      <c r="M52" s="89"/>
      <c r="N52" s="89"/>
      <c r="O52" s="89"/>
      <c r="P52" s="89"/>
      <c r="Q52" s="89"/>
      <c r="R52" s="89"/>
      <c r="S52" s="89"/>
      <c r="T52" s="89"/>
      <c r="U52" s="89"/>
      <c r="V52" s="89"/>
      <c r="W52" s="89"/>
      <c r="X52" s="89"/>
      <c r="Y52" s="89"/>
      <c r="Z52" s="89"/>
    </row>
    <row r="53" spans="1:26" ht="15.75" hidden="1" customHeight="1" x14ac:dyDescent="0.15">
      <c r="A53" s="64"/>
      <c r="B53" s="64"/>
      <c r="C53" s="89"/>
      <c r="D53" s="89"/>
      <c r="E53" s="89"/>
      <c r="F53" s="89"/>
      <c r="G53" s="89"/>
      <c r="H53" s="89"/>
      <c r="I53" s="109"/>
      <c r="J53" s="89"/>
      <c r="K53" s="89"/>
      <c r="L53" s="89"/>
      <c r="M53" s="89"/>
      <c r="N53" s="89"/>
      <c r="O53" s="89"/>
      <c r="P53" s="89"/>
      <c r="Q53" s="89"/>
      <c r="R53" s="89"/>
      <c r="S53" s="89"/>
      <c r="T53" s="89"/>
      <c r="U53" s="89"/>
      <c r="V53" s="89"/>
      <c r="W53" s="89"/>
      <c r="X53" s="89"/>
      <c r="Y53" s="89"/>
      <c r="Z53" s="89"/>
    </row>
    <row r="54" spans="1:26" ht="15.75" hidden="1" customHeight="1" x14ac:dyDescent="0.15">
      <c r="A54" s="64"/>
      <c r="B54" s="64"/>
      <c r="C54" s="89"/>
      <c r="D54" s="89"/>
      <c r="E54" s="89"/>
      <c r="F54" s="89"/>
      <c r="G54" s="89"/>
      <c r="H54" s="89"/>
      <c r="I54" s="109"/>
      <c r="J54" s="89"/>
      <c r="K54" s="89"/>
      <c r="L54" s="89"/>
      <c r="M54" s="89"/>
      <c r="N54" s="89"/>
      <c r="O54" s="89"/>
      <c r="P54" s="89"/>
      <c r="Q54" s="89"/>
      <c r="R54" s="89"/>
      <c r="S54" s="89"/>
      <c r="T54" s="89"/>
      <c r="U54" s="89"/>
      <c r="V54" s="89"/>
      <c r="W54" s="89"/>
      <c r="X54" s="89"/>
      <c r="Y54" s="89"/>
      <c r="Z54" s="89"/>
    </row>
    <row r="55" spans="1:26" ht="15.75" hidden="1" customHeight="1" x14ac:dyDescent="0.15">
      <c r="A55" s="64"/>
      <c r="B55" s="64"/>
      <c r="C55" s="89"/>
      <c r="D55" s="89"/>
      <c r="E55" s="89"/>
      <c r="F55" s="89"/>
      <c r="G55" s="89"/>
      <c r="H55" s="89"/>
      <c r="I55" s="109"/>
      <c r="J55" s="89"/>
      <c r="K55" s="89"/>
      <c r="L55" s="89"/>
      <c r="M55" s="89"/>
      <c r="N55" s="89"/>
      <c r="O55" s="89"/>
      <c r="P55" s="89"/>
      <c r="Q55" s="89"/>
      <c r="R55" s="89"/>
      <c r="S55" s="89"/>
      <c r="T55" s="89"/>
      <c r="U55" s="89"/>
      <c r="V55" s="89"/>
      <c r="W55" s="89"/>
      <c r="X55" s="89"/>
      <c r="Y55" s="89"/>
      <c r="Z55" s="89"/>
    </row>
    <row r="56" spans="1:26" ht="15.75" hidden="1" customHeight="1" x14ac:dyDescent="0.15">
      <c r="A56" s="64"/>
      <c r="B56" s="64"/>
      <c r="C56" s="89"/>
      <c r="D56" s="89"/>
      <c r="E56" s="89"/>
      <c r="F56" s="89"/>
      <c r="G56" s="89"/>
      <c r="H56" s="89"/>
      <c r="I56" s="109"/>
      <c r="J56" s="89"/>
      <c r="K56" s="89"/>
      <c r="L56" s="89"/>
      <c r="M56" s="89"/>
      <c r="N56" s="89"/>
      <c r="O56" s="89"/>
      <c r="P56" s="89"/>
      <c r="Q56" s="89"/>
      <c r="R56" s="89"/>
      <c r="S56" s="89"/>
      <c r="T56" s="89"/>
      <c r="U56" s="89"/>
      <c r="V56" s="89"/>
      <c r="W56" s="89"/>
      <c r="X56" s="89"/>
      <c r="Y56" s="89"/>
      <c r="Z56" s="89"/>
    </row>
    <row r="57" spans="1:26" ht="15.75" hidden="1" customHeight="1" x14ac:dyDescent="0.15">
      <c r="A57" s="64"/>
      <c r="B57" s="64"/>
      <c r="C57" s="89"/>
      <c r="D57" s="89"/>
      <c r="E57" s="89"/>
      <c r="F57" s="89"/>
      <c r="G57" s="89"/>
      <c r="H57" s="89"/>
      <c r="I57" s="109"/>
      <c r="J57" s="89"/>
      <c r="K57" s="89"/>
      <c r="L57" s="89"/>
      <c r="M57" s="89"/>
      <c r="N57" s="89"/>
      <c r="O57" s="89"/>
      <c r="P57" s="89"/>
      <c r="Q57" s="89"/>
      <c r="R57" s="89"/>
      <c r="S57" s="89"/>
      <c r="T57" s="89"/>
      <c r="U57" s="89"/>
      <c r="V57" s="89"/>
      <c r="W57" s="89"/>
      <c r="X57" s="89"/>
      <c r="Y57" s="89"/>
      <c r="Z57" s="89"/>
    </row>
    <row r="58" spans="1:26" ht="15.75" hidden="1" customHeight="1" x14ac:dyDescent="0.15">
      <c r="A58" s="64"/>
      <c r="B58" s="64"/>
      <c r="C58" s="89"/>
      <c r="D58" s="89"/>
      <c r="E58" s="89"/>
      <c r="F58" s="89"/>
      <c r="G58" s="89"/>
      <c r="H58" s="89"/>
      <c r="I58" s="109"/>
      <c r="J58" s="89"/>
      <c r="K58" s="89"/>
      <c r="L58" s="89"/>
      <c r="M58" s="89"/>
      <c r="N58" s="89"/>
      <c r="O58" s="89"/>
      <c r="P58" s="89"/>
      <c r="Q58" s="89"/>
      <c r="R58" s="89"/>
      <c r="S58" s="89"/>
      <c r="T58" s="89"/>
      <c r="U58" s="89"/>
      <c r="V58" s="89"/>
      <c r="W58" s="89"/>
      <c r="X58" s="89"/>
      <c r="Y58" s="89"/>
      <c r="Z58" s="89"/>
    </row>
    <row r="59" spans="1:26" ht="15" customHeight="1" x14ac:dyDescent="0.15">
      <c r="A59" s="64"/>
      <c r="B59" s="64"/>
      <c r="C59" s="89"/>
      <c r="D59" s="89"/>
      <c r="E59" s="89"/>
      <c r="F59" s="89"/>
      <c r="G59" s="89"/>
      <c r="H59" s="89"/>
      <c r="I59" s="109"/>
      <c r="J59" s="89"/>
      <c r="K59" s="89"/>
      <c r="L59" s="89"/>
      <c r="M59" s="89"/>
      <c r="N59" s="89"/>
      <c r="O59" s="89"/>
      <c r="P59" s="89"/>
      <c r="Q59" s="89"/>
      <c r="R59" s="89"/>
      <c r="S59" s="89"/>
      <c r="T59" s="89"/>
      <c r="U59" s="89"/>
      <c r="V59" s="89"/>
      <c r="W59" s="89"/>
      <c r="X59" s="89"/>
      <c r="Y59" s="89"/>
      <c r="Z59" s="89"/>
    </row>
    <row r="60" spans="1:26" ht="20.100000000000001" customHeight="1" x14ac:dyDescent="0.15">
      <c r="A60" s="64"/>
      <c r="B60" s="64"/>
      <c r="C60" s="76" t="s">
        <v>29</v>
      </c>
      <c r="D60" s="77"/>
      <c r="E60" s="77"/>
      <c r="F60" s="77"/>
      <c r="G60" s="77"/>
      <c r="H60" s="78"/>
      <c r="I60" s="110"/>
    </row>
    <row r="61" spans="1:26" ht="15" customHeight="1" x14ac:dyDescent="0.15">
      <c r="A61" s="64"/>
      <c r="B61" s="64"/>
      <c r="C61" s="79"/>
      <c r="D61" s="80"/>
      <c r="E61" s="80"/>
      <c r="F61" s="80"/>
      <c r="G61" s="80"/>
      <c r="H61" s="80"/>
      <c r="I61" s="81"/>
      <c r="J61" s="81"/>
      <c r="K61" s="81"/>
      <c r="L61" s="81"/>
      <c r="M61" s="81"/>
      <c r="N61" s="81"/>
      <c r="O61" s="81"/>
      <c r="P61" s="81"/>
      <c r="Q61" s="81"/>
      <c r="R61" s="81"/>
      <c r="S61" s="81"/>
      <c r="T61" s="81"/>
      <c r="U61" s="81"/>
      <c r="V61" s="81"/>
      <c r="W61" s="81"/>
      <c r="X61" s="81"/>
      <c r="Y61" s="81"/>
      <c r="Z61" s="82"/>
    </row>
    <row r="62" spans="1:26" ht="45" customHeight="1" x14ac:dyDescent="0.15">
      <c r="A62" s="64"/>
      <c r="B62" s="64"/>
      <c r="C62" s="79"/>
      <c r="D62" s="111" t="s">
        <v>55</v>
      </c>
      <c r="E62" s="111"/>
      <c r="F62" s="111"/>
      <c r="G62" s="111"/>
      <c r="H62" s="111"/>
      <c r="I62" s="111"/>
      <c r="J62" s="111"/>
      <c r="K62" s="111"/>
      <c r="L62" s="111"/>
      <c r="M62" s="111"/>
      <c r="N62" s="111"/>
      <c r="O62" s="111"/>
      <c r="P62" s="111"/>
      <c r="Q62" s="111"/>
      <c r="R62" s="111"/>
      <c r="S62" s="111"/>
      <c r="T62" s="111"/>
      <c r="U62" s="111"/>
      <c r="V62" s="111"/>
      <c r="W62" s="111"/>
      <c r="X62" s="111"/>
      <c r="Y62" s="111"/>
      <c r="Z62" s="88"/>
    </row>
    <row r="63" spans="1:26" ht="20.100000000000001" customHeight="1" x14ac:dyDescent="0.15">
      <c r="A63" s="64">
        <f>IFERROR(IF(AND($I63&lt;&gt;"しない", $I63&lt;&gt;"する"),1001,0),3)</f>
        <v>1001</v>
      </c>
      <c r="B63" s="64"/>
      <c r="C63" s="83"/>
      <c r="D63" s="84">
        <v>1</v>
      </c>
      <c r="E63" s="89" t="s">
        <v>30</v>
      </c>
      <c r="F63" s="89"/>
      <c r="G63" s="89"/>
      <c r="H63" s="89"/>
      <c r="I63" s="43"/>
      <c r="J63" s="43"/>
      <c r="K63" s="43"/>
      <c r="L63" s="43"/>
      <c r="M63" s="43"/>
      <c r="N63" s="89"/>
      <c r="O63" s="89"/>
      <c r="P63" s="89"/>
      <c r="Q63" s="89"/>
      <c r="R63" s="89"/>
      <c r="S63" s="89"/>
      <c r="T63" s="89"/>
      <c r="U63" s="89"/>
      <c r="V63" s="89"/>
      <c r="W63" s="89"/>
      <c r="X63" s="89"/>
      <c r="Y63" s="89"/>
      <c r="Z63" s="88"/>
    </row>
    <row r="64" spans="1:26" ht="20.100000000000001" customHeight="1" x14ac:dyDescent="0.15">
      <c r="A64" s="64"/>
      <c r="B64" s="64"/>
      <c r="C64" s="83"/>
      <c r="D64" s="89"/>
      <c r="E64" s="89"/>
      <c r="F64" s="89"/>
      <c r="G64" s="89"/>
      <c r="H64" s="89"/>
      <c r="I64" s="95"/>
      <c r="J64" s="91" t="s">
        <v>4</v>
      </c>
      <c r="K64" s="90"/>
      <c r="L64" s="90"/>
      <c r="M64" s="90"/>
      <c r="N64" s="90"/>
      <c r="O64" s="90"/>
      <c r="P64" s="90"/>
      <c r="Q64" s="90"/>
      <c r="R64" s="90"/>
      <c r="S64" s="90"/>
      <c r="T64" s="90"/>
      <c r="U64" s="90"/>
      <c r="V64" s="90"/>
      <c r="W64" s="90"/>
      <c r="X64" s="90"/>
      <c r="Y64" s="90"/>
      <c r="Z64" s="88"/>
    </row>
    <row r="65" spans="1:26" ht="20.100000000000001" hidden="1" customHeight="1" x14ac:dyDescent="0.15">
      <c r="A65" s="64"/>
      <c r="B65" s="64"/>
      <c r="C65" s="83"/>
      <c r="D65" s="89"/>
      <c r="E65" s="89"/>
      <c r="F65" s="89"/>
      <c r="G65" s="89"/>
      <c r="H65" s="89"/>
      <c r="I65" s="95"/>
      <c r="J65" s="90"/>
      <c r="K65" s="90"/>
      <c r="L65" s="90"/>
      <c r="M65" s="90"/>
      <c r="N65" s="90"/>
      <c r="O65" s="90"/>
      <c r="P65" s="90"/>
      <c r="Q65" s="90"/>
      <c r="R65" s="90"/>
      <c r="S65" s="90"/>
      <c r="T65" s="90"/>
      <c r="U65" s="90"/>
      <c r="V65" s="90"/>
      <c r="W65" s="90"/>
      <c r="X65" s="90"/>
      <c r="Y65" s="90"/>
      <c r="Z65" s="88"/>
    </row>
    <row r="66" spans="1:26" ht="20.100000000000001" hidden="1" customHeight="1" x14ac:dyDescent="0.15">
      <c r="A66" s="64"/>
      <c r="B66" s="64"/>
      <c r="C66" s="83"/>
      <c r="D66" s="89"/>
      <c r="E66" s="89"/>
      <c r="F66" s="89"/>
      <c r="G66" s="89"/>
      <c r="H66" s="89"/>
      <c r="I66" s="95"/>
      <c r="J66" s="90"/>
      <c r="K66" s="90"/>
      <c r="L66" s="90"/>
      <c r="M66" s="90"/>
      <c r="N66" s="90"/>
      <c r="O66" s="90"/>
      <c r="P66" s="90"/>
      <c r="Q66" s="90"/>
      <c r="R66" s="90"/>
      <c r="S66" s="90"/>
      <c r="T66" s="90"/>
      <c r="U66" s="90"/>
      <c r="V66" s="90"/>
      <c r="W66" s="90"/>
      <c r="X66" s="90"/>
      <c r="Y66" s="90"/>
      <c r="Z66" s="88"/>
    </row>
    <row r="67" spans="1:26" ht="20.100000000000001" hidden="1" customHeight="1" x14ac:dyDescent="0.15">
      <c r="A67" s="64"/>
      <c r="B67" s="64"/>
      <c r="C67" s="83"/>
      <c r="D67" s="89"/>
      <c r="E67" s="89"/>
      <c r="F67" s="89"/>
      <c r="G67" s="89"/>
      <c r="H67" s="89"/>
      <c r="I67" s="95"/>
      <c r="J67" s="90"/>
      <c r="K67" s="90"/>
      <c r="L67" s="90"/>
      <c r="M67" s="90"/>
      <c r="N67" s="90"/>
      <c r="O67" s="90"/>
      <c r="P67" s="90"/>
      <c r="Q67" s="90"/>
      <c r="R67" s="90"/>
      <c r="S67" s="90"/>
      <c r="T67" s="90"/>
      <c r="U67" s="90"/>
      <c r="V67" s="90"/>
      <c r="W67" s="90"/>
      <c r="X67" s="90"/>
      <c r="Y67" s="90"/>
      <c r="Z67" s="88"/>
    </row>
    <row r="68" spans="1:26" ht="20.100000000000001" hidden="1" customHeight="1" x14ac:dyDescent="0.15">
      <c r="A68" s="64"/>
      <c r="B68" s="64"/>
      <c r="C68" s="83"/>
      <c r="D68" s="89"/>
      <c r="E68" s="89"/>
      <c r="F68" s="89"/>
      <c r="G68" s="89"/>
      <c r="H68" s="89"/>
      <c r="I68" s="95"/>
      <c r="J68" s="90"/>
      <c r="K68" s="90"/>
      <c r="L68" s="90"/>
      <c r="M68" s="90"/>
      <c r="N68" s="90"/>
      <c r="O68" s="90"/>
      <c r="P68" s="90"/>
      <c r="Q68" s="90"/>
      <c r="R68" s="90"/>
      <c r="S68" s="90"/>
      <c r="T68" s="90"/>
      <c r="U68" s="90"/>
      <c r="V68" s="90"/>
      <c r="W68" s="90"/>
      <c r="X68" s="90"/>
      <c r="Y68" s="90"/>
      <c r="Z68" s="88"/>
    </row>
    <row r="69" spans="1:26" ht="20.100000000000001" customHeight="1" x14ac:dyDescent="0.15">
      <c r="A69" s="64">
        <f>IFERROR(IF(OR(AND($I63="する",TRIM($I69)=""),AND($I63="しない",NOT(ISBLANK($I69)))),1001,0),3)</f>
        <v>0</v>
      </c>
      <c r="B69" s="64"/>
      <c r="C69" s="83"/>
      <c r="D69" s="84">
        <v>2</v>
      </c>
      <c r="E69" s="59" t="s">
        <v>10</v>
      </c>
      <c r="I69" s="46"/>
      <c r="J69" s="47"/>
      <c r="K69" s="47"/>
      <c r="L69" s="47"/>
      <c r="M69" s="47"/>
      <c r="N69" s="89"/>
      <c r="O69" s="89"/>
      <c r="P69" s="89"/>
      <c r="Q69" s="89"/>
      <c r="R69" s="89"/>
      <c r="S69" s="89"/>
      <c r="T69" s="89"/>
      <c r="U69" s="89"/>
      <c r="V69" s="89"/>
      <c r="W69" s="89"/>
      <c r="X69" s="89"/>
      <c r="Y69" s="89"/>
      <c r="Z69" s="88"/>
    </row>
    <row r="70" spans="1:26" ht="20.100000000000001" customHeight="1" x14ac:dyDescent="0.15">
      <c r="A70" s="64"/>
      <c r="B70" s="64"/>
      <c r="C70" s="83"/>
      <c r="D70" s="84"/>
      <c r="E70" s="89"/>
      <c r="F70" s="89"/>
      <c r="G70" s="89"/>
      <c r="H70" s="89"/>
      <c r="I70" s="86"/>
      <c r="J70" s="91" t="s">
        <v>50</v>
      </c>
      <c r="K70" s="90"/>
      <c r="L70" s="90"/>
      <c r="M70" s="90"/>
      <c r="N70" s="90"/>
      <c r="O70" s="90"/>
      <c r="P70" s="90"/>
      <c r="Q70" s="90"/>
      <c r="R70" s="90"/>
      <c r="S70" s="90"/>
      <c r="T70" s="90"/>
      <c r="U70" s="90"/>
      <c r="V70" s="90"/>
      <c r="W70" s="90"/>
      <c r="X70" s="90"/>
      <c r="Y70" s="90"/>
      <c r="Z70" s="88"/>
    </row>
    <row r="71" spans="1:26" ht="20.100000000000001" customHeight="1" x14ac:dyDescent="0.15">
      <c r="A71" s="64">
        <f>IFERROR(IF(OR(AND($I63="する", LEFT($I71,3)&lt;&gt;"北海道"),AND($I63="しない",NOT(ISBLANK($I71)))),1001,0),3)</f>
        <v>0</v>
      </c>
      <c r="B71" s="64"/>
      <c r="C71" s="83"/>
      <c r="D71" s="84">
        <v>3</v>
      </c>
      <c r="E71" s="59" t="s">
        <v>11</v>
      </c>
      <c r="I71" s="48"/>
      <c r="J71" s="48"/>
      <c r="K71" s="48"/>
      <c r="L71" s="48"/>
      <c r="M71" s="48"/>
      <c r="N71" s="48"/>
      <c r="O71" s="48"/>
      <c r="P71" s="48"/>
      <c r="Q71" s="49"/>
      <c r="R71" s="48"/>
      <c r="S71" s="48"/>
      <c r="T71" s="48"/>
      <c r="U71" s="48"/>
      <c r="V71" s="48"/>
      <c r="W71" s="48"/>
      <c r="X71" s="48"/>
      <c r="Y71" s="48"/>
      <c r="Z71" s="88"/>
    </row>
    <row r="72" spans="1:26" ht="20.100000000000001" customHeight="1" x14ac:dyDescent="0.15">
      <c r="A72" s="64"/>
      <c r="B72" s="64"/>
      <c r="C72" s="83"/>
      <c r="D72" s="84"/>
      <c r="E72" s="89"/>
      <c r="F72" s="89"/>
      <c r="G72" s="89"/>
      <c r="H72" s="89"/>
      <c r="I72" s="86"/>
      <c r="J72" s="91" t="s">
        <v>57</v>
      </c>
      <c r="K72" s="90"/>
      <c r="L72" s="90"/>
      <c r="M72" s="90"/>
      <c r="N72" s="90"/>
      <c r="O72" s="90"/>
      <c r="P72" s="90"/>
      <c r="Q72" s="90"/>
      <c r="R72" s="90"/>
      <c r="S72" s="90"/>
      <c r="T72" s="90"/>
      <c r="U72" s="90"/>
      <c r="V72" s="90"/>
      <c r="W72" s="90"/>
      <c r="X72" s="90"/>
      <c r="Y72" s="90"/>
      <c r="Z72" s="88"/>
    </row>
    <row r="73" spans="1:26" ht="20.100000000000001" customHeight="1" x14ac:dyDescent="0.15">
      <c r="A73" s="64">
        <f>IFERROR(IF(OR(AND($I63="する",TRIM($I73)=""),AND($I63="しない",NOT(ISBLANK($I73)))),1001,0),3)</f>
        <v>0</v>
      </c>
      <c r="B73" s="64"/>
      <c r="C73" s="83"/>
      <c r="D73" s="84">
        <v>4</v>
      </c>
      <c r="E73" s="59" t="s">
        <v>13</v>
      </c>
      <c r="I73" s="43"/>
      <c r="J73" s="43"/>
      <c r="K73" s="43"/>
      <c r="L73" s="43"/>
      <c r="M73" s="43"/>
      <c r="N73" s="43"/>
      <c r="O73" s="43"/>
      <c r="P73" s="43"/>
      <c r="Q73" s="50"/>
      <c r="R73" s="43"/>
      <c r="S73" s="43"/>
      <c r="T73" s="43"/>
      <c r="U73" s="43"/>
      <c r="V73" s="43"/>
      <c r="W73" s="43"/>
      <c r="X73" s="43"/>
      <c r="Y73" s="43"/>
      <c r="Z73" s="88"/>
    </row>
    <row r="74" spans="1:26" ht="30" customHeight="1" x14ac:dyDescent="0.15">
      <c r="A74" s="64"/>
      <c r="B74" s="64"/>
      <c r="C74" s="92"/>
      <c r="D74" s="89"/>
      <c r="I74" s="86"/>
      <c r="J74" s="112" t="s">
        <v>56</v>
      </c>
      <c r="K74" s="112"/>
      <c r="L74" s="112"/>
      <c r="M74" s="112"/>
      <c r="N74" s="112"/>
      <c r="O74" s="112"/>
      <c r="P74" s="112"/>
      <c r="Q74" s="112"/>
      <c r="R74" s="112"/>
      <c r="S74" s="112"/>
      <c r="T74" s="112"/>
      <c r="U74" s="112"/>
      <c r="V74" s="112"/>
      <c r="W74" s="112"/>
      <c r="X74" s="112"/>
      <c r="Y74" s="112"/>
      <c r="Z74" s="88"/>
    </row>
    <row r="75" spans="1:26" ht="20.100000000000001" customHeight="1" x14ac:dyDescent="0.15">
      <c r="A75" s="64">
        <f>IFERROR(IF(OR(AND($I63="する",TRIM($I75)=""),AND($I63="しない",NOT(ISBLANK($I75)))),1001,0),3)</f>
        <v>0</v>
      </c>
      <c r="B75" s="64"/>
      <c r="C75" s="83"/>
      <c r="D75" s="84">
        <v>5</v>
      </c>
      <c r="E75" s="59" t="s">
        <v>14</v>
      </c>
      <c r="I75" s="43"/>
      <c r="J75" s="43"/>
      <c r="K75" s="43"/>
      <c r="L75" s="43"/>
      <c r="M75" s="43"/>
      <c r="N75" s="43"/>
      <c r="O75" s="43"/>
      <c r="P75" s="43"/>
      <c r="Q75" s="43"/>
      <c r="R75" s="43"/>
      <c r="S75" s="43"/>
      <c r="T75" s="43"/>
      <c r="U75" s="43"/>
      <c r="V75" s="43"/>
      <c r="W75" s="43"/>
      <c r="X75" s="43"/>
      <c r="Y75" s="43"/>
      <c r="Z75" s="88"/>
    </row>
    <row r="76" spans="1:26" ht="30" customHeight="1" x14ac:dyDescent="0.15">
      <c r="A76" s="64"/>
      <c r="B76" s="64"/>
      <c r="C76" s="92"/>
      <c r="D76" s="89"/>
      <c r="E76" s="89"/>
      <c r="F76" s="89"/>
      <c r="G76" s="89"/>
      <c r="H76" s="89"/>
      <c r="I76" s="86"/>
      <c r="J76" s="112" t="s">
        <v>58</v>
      </c>
      <c r="K76" s="112"/>
      <c r="L76" s="112"/>
      <c r="M76" s="112"/>
      <c r="N76" s="112"/>
      <c r="O76" s="112"/>
      <c r="P76" s="112"/>
      <c r="Q76" s="112"/>
      <c r="R76" s="112"/>
      <c r="S76" s="112"/>
      <c r="T76" s="112"/>
      <c r="U76" s="112"/>
      <c r="V76" s="112"/>
      <c r="W76" s="112"/>
      <c r="X76" s="112"/>
      <c r="Y76" s="112"/>
      <c r="Z76" s="88"/>
    </row>
    <row r="77" spans="1:26" ht="20.100000000000001" customHeight="1" x14ac:dyDescent="0.15">
      <c r="A77" s="64">
        <f>IFERROR(IF(OR(AND($I63="する",TRIM($I77)=""),AND($I63="しない",NOT(ISBLANK($I77)))),1001,0),3)</f>
        <v>0</v>
      </c>
      <c r="B77" s="64"/>
      <c r="C77" s="83"/>
      <c r="D77" s="84">
        <v>6</v>
      </c>
      <c r="E77" s="59" t="s">
        <v>31</v>
      </c>
      <c r="I77" s="43"/>
      <c r="J77" s="43"/>
      <c r="K77" s="43"/>
      <c r="L77" s="43"/>
      <c r="M77" s="43"/>
      <c r="N77" s="43"/>
      <c r="O77" s="43"/>
      <c r="P77" s="43"/>
      <c r="Q77" s="43"/>
      <c r="R77" s="43"/>
      <c r="S77" s="43"/>
      <c r="T77" s="43"/>
      <c r="U77" s="43"/>
      <c r="V77" s="43"/>
      <c r="W77" s="43"/>
      <c r="X77" s="43"/>
      <c r="Y77" s="43"/>
      <c r="Z77" s="88"/>
    </row>
    <row r="78" spans="1:26" ht="20.100000000000001" customHeight="1" x14ac:dyDescent="0.15">
      <c r="A78" s="64"/>
      <c r="B78" s="64"/>
      <c r="C78" s="92"/>
      <c r="D78" s="89"/>
      <c r="E78" s="89"/>
      <c r="F78" s="89"/>
      <c r="G78" s="89"/>
      <c r="H78" s="89"/>
      <c r="I78" s="86"/>
      <c r="J78" s="101" t="s">
        <v>32</v>
      </c>
      <c r="K78" s="90"/>
      <c r="L78" s="90"/>
      <c r="M78" s="90"/>
      <c r="N78" s="90"/>
      <c r="O78" s="90"/>
      <c r="P78" s="90"/>
      <c r="Q78" s="90"/>
      <c r="R78" s="90"/>
      <c r="S78" s="90"/>
      <c r="T78" s="90"/>
      <c r="U78" s="90"/>
      <c r="V78" s="90"/>
      <c r="W78" s="90"/>
      <c r="X78" s="90"/>
      <c r="Y78" s="90"/>
      <c r="Z78" s="88"/>
    </row>
    <row r="79" spans="1:26" ht="20.100000000000001" customHeight="1" x14ac:dyDescent="0.15">
      <c r="A79" s="64">
        <f>IFERROR(IF(OR(AND($I63="する",OR(TRIM($I79)="", NOT(OR(IFERROR(SEARCH(" ",$I79),0)&gt;0, IFERROR(SEARCH("　",$I79),0)&gt;0)))),AND($I63="しない",NOT(ISBLANK($I79)))),1001,0),3)</f>
        <v>0</v>
      </c>
      <c r="B79" s="64"/>
      <c r="C79" s="83"/>
      <c r="D79" s="84">
        <v>7</v>
      </c>
      <c r="E79" s="59" t="s">
        <v>33</v>
      </c>
      <c r="I79" s="43"/>
      <c r="J79" s="43"/>
      <c r="K79" s="43"/>
      <c r="L79" s="43"/>
      <c r="M79" s="43"/>
      <c r="N79" s="43"/>
      <c r="O79" s="43"/>
      <c r="P79" s="43"/>
      <c r="Q79" s="43"/>
      <c r="R79" s="43"/>
      <c r="S79" s="43"/>
      <c r="T79" s="43"/>
      <c r="U79" s="43"/>
      <c r="V79" s="43"/>
      <c r="W79" s="43"/>
      <c r="X79" s="43"/>
      <c r="Y79" s="43"/>
      <c r="Z79" s="88"/>
    </row>
    <row r="80" spans="1:26" ht="20.100000000000001" customHeight="1" x14ac:dyDescent="0.15">
      <c r="A80" s="64"/>
      <c r="B80" s="64"/>
      <c r="C80" s="92"/>
      <c r="D80" s="89"/>
      <c r="E80" s="113" t="s">
        <v>34</v>
      </c>
      <c r="F80" s="89"/>
      <c r="G80" s="89"/>
      <c r="H80" s="89"/>
      <c r="I80" s="95"/>
      <c r="J80" s="91" t="s">
        <v>18</v>
      </c>
      <c r="K80" s="91"/>
      <c r="L80" s="91"/>
      <c r="M80" s="91"/>
      <c r="N80" s="91"/>
      <c r="O80" s="91"/>
      <c r="P80" s="91"/>
      <c r="Q80" s="91"/>
      <c r="R80" s="91"/>
      <c r="S80" s="91"/>
      <c r="T80" s="91"/>
      <c r="U80" s="91"/>
      <c r="V80" s="91"/>
      <c r="W80" s="91"/>
      <c r="X80" s="91"/>
      <c r="Y80" s="91"/>
      <c r="Z80" s="88"/>
    </row>
    <row r="81" spans="1:27" ht="20.100000000000001" customHeight="1" x14ac:dyDescent="0.15">
      <c r="A81" s="64">
        <f>IFERROR(IF(OR(AND($I63="する",OR(TRIM($I81)="", NOT(OR(IFERROR(SEARCH(" ",$I81),0)&gt;0, IFERROR(SEARCH("　",$I81),0)&gt;0)))),AND($I63="しない",NOT(ISBLANK($I81)))),1001,0),3)</f>
        <v>0</v>
      </c>
      <c r="B81" s="64"/>
      <c r="C81" s="83"/>
      <c r="D81" s="84">
        <v>8</v>
      </c>
      <c r="E81" s="59" t="s">
        <v>33</v>
      </c>
      <c r="I81" s="43"/>
      <c r="J81" s="43"/>
      <c r="K81" s="43"/>
      <c r="L81" s="43"/>
      <c r="M81" s="43"/>
      <c r="N81" s="43"/>
      <c r="O81" s="43"/>
      <c r="P81" s="43"/>
      <c r="Q81" s="43"/>
      <c r="R81" s="43"/>
      <c r="S81" s="43"/>
      <c r="T81" s="43"/>
      <c r="U81" s="43"/>
      <c r="V81" s="43"/>
      <c r="W81" s="43"/>
      <c r="X81" s="43"/>
      <c r="Y81" s="43"/>
      <c r="Z81" s="88"/>
    </row>
    <row r="82" spans="1:27" ht="20.100000000000001" customHeight="1" x14ac:dyDescent="0.15">
      <c r="A82" s="64"/>
      <c r="B82" s="64"/>
      <c r="C82" s="92"/>
      <c r="D82" s="89"/>
      <c r="E82" s="89"/>
      <c r="F82" s="89"/>
      <c r="G82" s="89"/>
      <c r="H82" s="89"/>
      <c r="I82" s="95"/>
      <c r="J82" s="91" t="s">
        <v>20</v>
      </c>
      <c r="K82" s="91"/>
      <c r="L82" s="91"/>
      <c r="M82" s="91"/>
      <c r="N82" s="91"/>
      <c r="O82" s="91"/>
      <c r="P82" s="91"/>
      <c r="Q82" s="91"/>
      <c r="R82" s="91"/>
      <c r="S82" s="91"/>
      <c r="T82" s="91"/>
      <c r="U82" s="91"/>
      <c r="V82" s="91"/>
      <c r="W82" s="91"/>
      <c r="X82" s="91"/>
      <c r="Y82" s="91"/>
      <c r="Z82" s="88"/>
    </row>
    <row r="83" spans="1:27" ht="20.100000000000001" customHeight="1" x14ac:dyDescent="0.15">
      <c r="A83" s="64">
        <f>IFERROR(IF(OR(AND($I63="する",NOT(AND(TRIM($I83)&lt;&gt;"",ISNUMBER(VALUE(SUBSTITUTE($I83,"-",""))),IFERROR(SEARCH("-",$I83),0)&gt;0))), AND($I63="しない",NOT(ISBLANK($I83)))),1001,0),3)</f>
        <v>0</v>
      </c>
      <c r="B83" s="64"/>
      <c r="C83" s="83"/>
      <c r="D83" s="84">
        <v>9</v>
      </c>
      <c r="E83" s="59" t="s">
        <v>21</v>
      </c>
      <c r="I83" s="43"/>
      <c r="J83" s="43"/>
      <c r="K83" s="43"/>
      <c r="L83" s="43"/>
      <c r="M83" s="43"/>
      <c r="O83" s="96" t="s">
        <v>22</v>
      </c>
      <c r="P83" s="1"/>
      <c r="Q83" s="59" t="s">
        <v>23</v>
      </c>
      <c r="Y83" s="90"/>
      <c r="Z83" s="88"/>
    </row>
    <row r="84" spans="1:27" ht="20.100000000000001" customHeight="1" x14ac:dyDescent="0.15">
      <c r="A84" s="64">
        <f>IFERROR(IF(AND($I63="しない",NOT(ISBLANK($P83))),1001,0),3)</f>
        <v>0</v>
      </c>
      <c r="B84" s="64"/>
      <c r="C84" s="92"/>
      <c r="D84" s="89"/>
      <c r="E84" s="89"/>
      <c r="F84" s="89"/>
      <c r="G84" s="89"/>
      <c r="H84" s="89"/>
      <c r="I84" s="86"/>
      <c r="J84" s="91" t="s">
        <v>24</v>
      </c>
      <c r="K84" s="90"/>
      <c r="L84" s="90"/>
      <c r="M84" s="90"/>
      <c r="N84" s="90"/>
      <c r="O84" s="90"/>
      <c r="P84" s="90"/>
      <c r="Q84" s="90"/>
      <c r="R84" s="90"/>
      <c r="S84" s="90"/>
      <c r="T84" s="90"/>
      <c r="U84" s="90"/>
      <c r="V84" s="90"/>
      <c r="W84" s="90"/>
      <c r="X84" s="90"/>
      <c r="Y84" s="90"/>
      <c r="Z84" s="88"/>
    </row>
    <row r="85" spans="1:27" ht="20.100000000000001" customHeight="1" x14ac:dyDescent="0.15">
      <c r="A85" s="64">
        <f>IFERROR(IF(OR(AND($I63="する",AND(TRIM($I85)&lt;&gt;"",NOT(AND(ISNUMBER(VALUE(SUBSTITUTE($I85,"-",""))),IFERROR(SEARCH("-",$I85),0)&gt;0)))), AND($I63="しない",NOT(ISBLANK($I85)))),1001,0),3)</f>
        <v>0</v>
      </c>
      <c r="B85" s="64"/>
      <c r="C85" s="83"/>
      <c r="D85" s="84">
        <v>10</v>
      </c>
      <c r="E85" s="59" t="s">
        <v>25</v>
      </c>
      <c r="I85" s="43"/>
      <c r="J85" s="43"/>
      <c r="K85" s="43"/>
      <c r="L85" s="43"/>
      <c r="M85" s="43"/>
      <c r="N85" s="90"/>
      <c r="O85" s="90"/>
      <c r="P85" s="90"/>
      <c r="Q85" s="90"/>
      <c r="R85" s="90"/>
      <c r="S85" s="90"/>
      <c r="T85" s="90"/>
      <c r="U85" s="90"/>
      <c r="V85" s="90"/>
      <c r="W85" s="90"/>
      <c r="X85" s="90"/>
      <c r="Y85" s="90"/>
      <c r="Z85" s="88"/>
    </row>
    <row r="86" spans="1:27" ht="20.100000000000001" customHeight="1" x14ac:dyDescent="0.15">
      <c r="A86" s="64"/>
      <c r="B86" s="64"/>
      <c r="C86" s="92"/>
      <c r="D86" s="89"/>
      <c r="E86" s="89"/>
      <c r="F86" s="89"/>
      <c r="G86" s="89"/>
      <c r="H86" s="89"/>
      <c r="I86" s="86"/>
      <c r="J86" s="91" t="s">
        <v>24</v>
      </c>
      <c r="K86" s="90"/>
      <c r="L86" s="90"/>
      <c r="M86" s="90"/>
      <c r="N86" s="90"/>
      <c r="O86" s="90"/>
      <c r="P86" s="90"/>
      <c r="Q86" s="90"/>
      <c r="R86" s="90"/>
      <c r="S86" s="90"/>
      <c r="T86" s="90"/>
      <c r="U86" s="90"/>
      <c r="V86" s="90"/>
      <c r="W86" s="90"/>
      <c r="X86" s="90"/>
      <c r="Y86" s="90"/>
      <c r="Z86" s="88"/>
    </row>
    <row r="87" spans="1:27" ht="20.100000000000001" customHeight="1" x14ac:dyDescent="0.15">
      <c r="A87" s="64">
        <f>IFERROR(IF(OR(AND($I63="する",NOT(IFERROR(SEARCH("@",$I87),0)&gt;0)),AND($I63="しない",NOT(ISBLANK($I87)))),1001,0),3)</f>
        <v>0</v>
      </c>
      <c r="B87" s="64"/>
      <c r="C87" s="92"/>
      <c r="D87" s="84">
        <v>11</v>
      </c>
      <c r="E87" s="59" t="s">
        <v>26</v>
      </c>
      <c r="I87" s="43"/>
      <c r="J87" s="43"/>
      <c r="K87" s="43"/>
      <c r="L87" s="43"/>
      <c r="M87" s="43"/>
      <c r="N87" s="43"/>
      <c r="O87" s="43"/>
      <c r="P87" s="43"/>
      <c r="Q87" s="44"/>
      <c r="R87" s="43"/>
      <c r="S87" s="43"/>
      <c r="T87" s="43"/>
      <c r="U87" s="43"/>
      <c r="V87" s="43"/>
      <c r="W87" s="43"/>
      <c r="X87" s="43"/>
      <c r="Y87" s="43"/>
      <c r="Z87" s="88"/>
    </row>
    <row r="88" spans="1:27" ht="20.100000000000001" customHeight="1" x14ac:dyDescent="0.15">
      <c r="A88" s="64"/>
      <c r="B88" s="64"/>
      <c r="C88" s="92"/>
      <c r="D88" s="84"/>
      <c r="I88" s="86"/>
      <c r="J88" s="97" t="s">
        <v>49</v>
      </c>
      <c r="K88" s="114"/>
      <c r="L88" s="90"/>
      <c r="M88" s="90"/>
      <c r="N88" s="90"/>
      <c r="O88" s="90"/>
      <c r="P88" s="90"/>
      <c r="Q88" s="115"/>
      <c r="R88" s="90"/>
      <c r="S88" s="90"/>
      <c r="T88" s="90"/>
      <c r="U88" s="90"/>
      <c r="V88" s="90"/>
      <c r="W88" s="90"/>
      <c r="X88" s="90"/>
      <c r="Y88" s="90"/>
      <c r="Z88" s="89"/>
      <c r="AA88" s="100"/>
    </row>
    <row r="89" spans="1:27" ht="20.100000000000001" customHeight="1" x14ac:dyDescent="0.15">
      <c r="A89" s="64"/>
      <c r="B89" s="64"/>
      <c r="C89" s="103"/>
      <c r="D89" s="104"/>
      <c r="E89" s="104"/>
      <c r="F89" s="104"/>
      <c r="G89" s="104"/>
      <c r="H89" s="104"/>
      <c r="I89" s="116"/>
      <c r="J89" s="117"/>
      <c r="K89" s="118"/>
      <c r="L89" s="117"/>
      <c r="M89" s="117"/>
      <c r="N89" s="117"/>
      <c r="O89" s="117"/>
      <c r="P89" s="117"/>
      <c r="Q89" s="119"/>
      <c r="R89" s="117"/>
      <c r="S89" s="117"/>
      <c r="T89" s="117"/>
      <c r="U89" s="117"/>
      <c r="V89" s="117"/>
      <c r="W89" s="117"/>
      <c r="X89" s="117"/>
      <c r="Y89" s="117"/>
      <c r="Z89" s="104"/>
      <c r="AA89" s="100"/>
    </row>
    <row r="90" spans="1:27" ht="20.100000000000001" customHeight="1" x14ac:dyDescent="0.15">
      <c r="A90" s="64"/>
      <c r="B90" s="64"/>
      <c r="C90" s="89"/>
      <c r="D90" s="89"/>
      <c r="E90" s="89"/>
      <c r="F90" s="89"/>
      <c r="G90" s="89"/>
      <c r="H90" s="89"/>
      <c r="I90" s="108"/>
      <c r="J90" s="89"/>
      <c r="K90" s="120"/>
      <c r="L90" s="89"/>
      <c r="M90" s="89"/>
      <c r="N90" s="89"/>
      <c r="O90" s="89"/>
      <c r="P90" s="89"/>
      <c r="Q90" s="89"/>
      <c r="R90" s="89"/>
      <c r="S90" s="89"/>
      <c r="T90" s="89"/>
      <c r="U90" s="89"/>
      <c r="V90" s="89"/>
      <c r="W90" s="89"/>
      <c r="X90" s="89"/>
      <c r="Y90" s="89"/>
      <c r="Z90" s="89"/>
    </row>
    <row r="91" spans="1:27" ht="15.75" hidden="1" customHeight="1" x14ac:dyDescent="0.15">
      <c r="A91" s="64"/>
      <c r="B91" s="64"/>
      <c r="C91" s="89"/>
      <c r="D91" s="89"/>
      <c r="E91" s="89"/>
      <c r="F91" s="89"/>
      <c r="G91" s="89"/>
      <c r="H91" s="89"/>
      <c r="I91" s="108"/>
      <c r="J91" s="89"/>
      <c r="K91" s="120"/>
      <c r="L91" s="89"/>
      <c r="M91" s="89"/>
      <c r="N91" s="89"/>
      <c r="O91" s="89"/>
      <c r="P91" s="89"/>
      <c r="Q91" s="89"/>
      <c r="R91" s="89"/>
      <c r="S91" s="89"/>
      <c r="T91" s="89"/>
      <c r="U91" s="89"/>
      <c r="V91" s="89"/>
      <c r="W91" s="89"/>
      <c r="X91" s="89"/>
      <c r="Y91" s="89"/>
      <c r="Z91" s="89"/>
    </row>
    <row r="92" spans="1:27" ht="15.75" hidden="1" customHeight="1" x14ac:dyDescent="0.15">
      <c r="A92" s="64"/>
      <c r="B92" s="64"/>
      <c r="C92" s="89"/>
      <c r="D92" s="89"/>
      <c r="E92" s="89"/>
      <c r="F92" s="89"/>
      <c r="G92" s="89"/>
      <c r="H92" s="89"/>
      <c r="I92" s="108"/>
      <c r="J92" s="89"/>
      <c r="K92" s="120"/>
      <c r="L92" s="89"/>
      <c r="M92" s="89"/>
      <c r="N92" s="89"/>
      <c r="O92" s="89"/>
      <c r="P92" s="89"/>
      <c r="Q92" s="89"/>
      <c r="R92" s="89"/>
      <c r="S92" s="89"/>
      <c r="T92" s="89"/>
      <c r="U92" s="89"/>
      <c r="V92" s="89"/>
      <c r="W92" s="89"/>
      <c r="X92" s="89"/>
      <c r="Y92" s="89"/>
      <c r="Z92" s="89"/>
    </row>
    <row r="93" spans="1:27" ht="15.75" hidden="1" customHeight="1" x14ac:dyDescent="0.15">
      <c r="A93" s="64"/>
      <c r="B93" s="64"/>
      <c r="C93" s="89"/>
      <c r="D93" s="89"/>
      <c r="E93" s="89"/>
      <c r="F93" s="89"/>
      <c r="G93" s="89"/>
      <c r="H93" s="89"/>
      <c r="I93" s="108"/>
      <c r="J93" s="89"/>
      <c r="K93" s="120"/>
      <c r="L93" s="89"/>
      <c r="M93" s="89"/>
      <c r="N93" s="89"/>
      <c r="O93" s="89"/>
      <c r="P93" s="89"/>
      <c r="Q93" s="89"/>
      <c r="R93" s="89"/>
      <c r="S93" s="89"/>
      <c r="T93" s="89"/>
      <c r="U93" s="89"/>
      <c r="V93" s="89"/>
      <c r="W93" s="89"/>
      <c r="X93" s="89"/>
      <c r="Y93" s="89"/>
      <c r="Z93" s="89"/>
    </row>
    <row r="94" spans="1:27" ht="15.75" hidden="1" customHeight="1" x14ac:dyDescent="0.15">
      <c r="A94" s="64"/>
      <c r="B94" s="64"/>
      <c r="C94" s="89"/>
      <c r="D94" s="89"/>
      <c r="E94" s="89"/>
      <c r="F94" s="89"/>
      <c r="G94" s="89"/>
      <c r="H94" s="89"/>
      <c r="I94" s="108"/>
      <c r="J94" s="89"/>
      <c r="K94" s="120"/>
      <c r="L94" s="89"/>
      <c r="M94" s="89"/>
      <c r="N94" s="89"/>
      <c r="O94" s="89"/>
      <c r="P94" s="89"/>
      <c r="Q94" s="89"/>
      <c r="R94" s="89"/>
      <c r="S94" s="89"/>
      <c r="T94" s="89"/>
      <c r="U94" s="89"/>
      <c r="V94" s="89"/>
      <c r="W94" s="89"/>
      <c r="X94" s="89"/>
      <c r="Y94" s="89"/>
      <c r="Z94" s="89"/>
    </row>
    <row r="95" spans="1:27" ht="15.75" hidden="1" customHeight="1" x14ac:dyDescent="0.15">
      <c r="A95" s="64"/>
      <c r="B95" s="64"/>
      <c r="C95" s="89"/>
      <c r="D95" s="89"/>
      <c r="E95" s="89"/>
      <c r="F95" s="89"/>
      <c r="G95" s="89"/>
      <c r="H95" s="89"/>
      <c r="I95" s="108"/>
      <c r="J95" s="89"/>
      <c r="K95" s="120"/>
      <c r="L95" s="89"/>
      <c r="M95" s="89"/>
      <c r="N95" s="89"/>
      <c r="O95" s="89"/>
      <c r="P95" s="89"/>
      <c r="Q95" s="89"/>
      <c r="R95" s="89"/>
      <c r="S95" s="89"/>
      <c r="T95" s="89"/>
      <c r="U95" s="89"/>
      <c r="V95" s="89"/>
      <c r="W95" s="89"/>
      <c r="X95" s="89"/>
      <c r="Y95" s="89"/>
      <c r="Z95" s="89"/>
    </row>
    <row r="96" spans="1:27" ht="15.75" hidden="1" customHeight="1" x14ac:dyDescent="0.15">
      <c r="A96" s="64"/>
      <c r="B96" s="64"/>
      <c r="C96" s="89"/>
      <c r="D96" s="89"/>
      <c r="E96" s="89"/>
      <c r="F96" s="89"/>
      <c r="G96" s="89"/>
      <c r="H96" s="89"/>
      <c r="I96" s="108"/>
      <c r="J96" s="89"/>
      <c r="K96" s="120"/>
      <c r="L96" s="89"/>
      <c r="M96" s="89"/>
      <c r="N96" s="89"/>
      <c r="O96" s="89"/>
      <c r="P96" s="89"/>
      <c r="Q96" s="89"/>
      <c r="R96" s="89"/>
      <c r="S96" s="89"/>
      <c r="T96" s="89"/>
      <c r="U96" s="89"/>
      <c r="V96" s="89"/>
      <c r="W96" s="89"/>
      <c r="X96" s="89"/>
      <c r="Y96" s="89"/>
      <c r="Z96" s="89"/>
    </row>
    <row r="97" spans="1:26" ht="15.75" hidden="1" customHeight="1" x14ac:dyDescent="0.15">
      <c r="A97" s="64"/>
      <c r="B97" s="64"/>
      <c r="C97" s="89"/>
      <c r="D97" s="89"/>
      <c r="E97" s="89"/>
      <c r="F97" s="89"/>
      <c r="G97" s="89"/>
      <c r="H97" s="89"/>
      <c r="I97" s="108"/>
      <c r="J97" s="89"/>
      <c r="K97" s="120"/>
      <c r="L97" s="89"/>
      <c r="M97" s="89"/>
      <c r="N97" s="89"/>
      <c r="O97" s="89"/>
      <c r="P97" s="89"/>
      <c r="Q97" s="89"/>
      <c r="R97" s="89"/>
      <c r="S97" s="89"/>
      <c r="T97" s="89"/>
      <c r="U97" s="89"/>
      <c r="V97" s="89"/>
      <c r="W97" s="89"/>
      <c r="X97" s="89"/>
      <c r="Y97" s="89"/>
      <c r="Z97" s="89"/>
    </row>
    <row r="98" spans="1:26" ht="15.75" hidden="1" customHeight="1" x14ac:dyDescent="0.15">
      <c r="A98" s="64"/>
      <c r="B98" s="64"/>
      <c r="C98" s="89"/>
      <c r="D98" s="89"/>
      <c r="E98" s="89"/>
      <c r="F98" s="89"/>
      <c r="G98" s="89"/>
      <c r="H98" s="89"/>
      <c r="I98" s="108"/>
      <c r="J98" s="89"/>
      <c r="K98" s="120"/>
      <c r="L98" s="89"/>
      <c r="M98" s="89"/>
      <c r="N98" s="89"/>
      <c r="O98" s="89"/>
      <c r="P98" s="89"/>
      <c r="Q98" s="89"/>
      <c r="R98" s="89"/>
      <c r="S98" s="89"/>
      <c r="T98" s="89"/>
      <c r="U98" s="89"/>
      <c r="V98" s="89"/>
      <c r="W98" s="89"/>
      <c r="X98" s="89"/>
      <c r="Y98" s="89"/>
      <c r="Z98" s="89"/>
    </row>
    <row r="99" spans="1:26" ht="15.75" hidden="1" customHeight="1" x14ac:dyDescent="0.15">
      <c r="A99" s="64"/>
      <c r="B99" s="64"/>
      <c r="C99" s="89"/>
      <c r="D99" s="89"/>
      <c r="E99" s="89"/>
      <c r="F99" s="89"/>
      <c r="G99" s="89"/>
      <c r="H99" s="89"/>
      <c r="I99" s="108"/>
      <c r="J99" s="89"/>
      <c r="K99" s="120"/>
      <c r="L99" s="89"/>
      <c r="M99" s="89"/>
      <c r="N99" s="89"/>
      <c r="O99" s="89"/>
      <c r="P99" s="89"/>
      <c r="Q99" s="89"/>
      <c r="R99" s="89"/>
      <c r="S99" s="89"/>
      <c r="T99" s="89"/>
      <c r="U99" s="89"/>
      <c r="V99" s="89"/>
      <c r="W99" s="89"/>
      <c r="X99" s="89"/>
      <c r="Y99" s="89"/>
      <c r="Z99" s="89"/>
    </row>
    <row r="100" spans="1:26" ht="15.75" hidden="1" customHeight="1" x14ac:dyDescent="0.15">
      <c r="A100" s="64"/>
      <c r="B100" s="64"/>
      <c r="C100" s="89"/>
      <c r="D100" s="89"/>
      <c r="E100" s="89"/>
      <c r="F100" s="89"/>
      <c r="G100" s="89"/>
      <c r="H100" s="89"/>
      <c r="I100" s="108"/>
      <c r="J100" s="89"/>
      <c r="K100" s="120"/>
      <c r="L100" s="89"/>
      <c r="M100" s="89"/>
      <c r="N100" s="89"/>
      <c r="O100" s="89"/>
      <c r="P100" s="89"/>
      <c r="Q100" s="89"/>
      <c r="R100" s="89"/>
      <c r="S100" s="89"/>
      <c r="T100" s="89"/>
      <c r="U100" s="89"/>
      <c r="V100" s="89"/>
      <c r="W100" s="89"/>
      <c r="X100" s="89"/>
      <c r="Y100" s="89"/>
      <c r="Z100" s="89"/>
    </row>
    <row r="101" spans="1:26" ht="15.75" hidden="1" customHeight="1" x14ac:dyDescent="0.15">
      <c r="A101" s="64"/>
      <c r="B101" s="64"/>
      <c r="C101" s="89"/>
      <c r="D101" s="89"/>
      <c r="E101" s="89"/>
      <c r="F101" s="89"/>
      <c r="G101" s="89"/>
      <c r="H101" s="89"/>
      <c r="I101" s="108"/>
      <c r="J101" s="89"/>
      <c r="K101" s="120"/>
      <c r="L101" s="89"/>
      <c r="M101" s="89"/>
      <c r="N101" s="89"/>
      <c r="O101" s="89"/>
      <c r="P101" s="89"/>
      <c r="Q101" s="89"/>
      <c r="R101" s="89"/>
      <c r="S101" s="89"/>
      <c r="T101" s="89"/>
      <c r="U101" s="89"/>
      <c r="V101" s="89"/>
      <c r="W101" s="89"/>
      <c r="X101" s="89"/>
      <c r="Y101" s="89"/>
      <c r="Z101" s="89"/>
    </row>
    <row r="102" spans="1:26" ht="15.75" hidden="1" customHeight="1" x14ac:dyDescent="0.15">
      <c r="A102" s="64"/>
      <c r="B102" s="64"/>
      <c r="C102" s="89"/>
      <c r="D102" s="89"/>
      <c r="E102" s="89"/>
      <c r="F102" s="89"/>
      <c r="G102" s="89"/>
      <c r="H102" s="89"/>
      <c r="I102" s="108"/>
      <c r="J102" s="89"/>
      <c r="K102" s="120"/>
      <c r="L102" s="89"/>
      <c r="M102" s="89"/>
      <c r="N102" s="89"/>
      <c r="O102" s="89"/>
      <c r="P102" s="89"/>
      <c r="Q102" s="89"/>
      <c r="R102" s="89"/>
      <c r="S102" s="89"/>
      <c r="T102" s="89"/>
      <c r="U102" s="89"/>
      <c r="V102" s="89"/>
      <c r="W102" s="89"/>
      <c r="X102" s="89"/>
      <c r="Y102" s="89"/>
      <c r="Z102" s="89"/>
    </row>
    <row r="103" spans="1:26" ht="15.75" hidden="1" customHeight="1" x14ac:dyDescent="0.15">
      <c r="A103" s="64"/>
      <c r="B103" s="64"/>
      <c r="C103" s="89"/>
      <c r="D103" s="89"/>
      <c r="E103" s="89"/>
      <c r="F103" s="89"/>
      <c r="G103" s="89"/>
      <c r="H103" s="89"/>
      <c r="I103" s="108"/>
      <c r="J103" s="89"/>
      <c r="K103" s="120"/>
      <c r="L103" s="89"/>
      <c r="M103" s="89"/>
      <c r="N103" s="89"/>
      <c r="O103" s="89"/>
      <c r="P103" s="89"/>
      <c r="Q103" s="89"/>
      <c r="R103" s="89"/>
      <c r="S103" s="89"/>
      <c r="T103" s="89"/>
      <c r="U103" s="89"/>
      <c r="V103" s="89"/>
      <c r="W103" s="89"/>
      <c r="X103" s="89"/>
      <c r="Y103" s="89"/>
      <c r="Z103" s="89"/>
    </row>
    <row r="104" spans="1:26" ht="15.75" hidden="1" customHeight="1" x14ac:dyDescent="0.15">
      <c r="A104" s="64"/>
      <c r="B104" s="64"/>
      <c r="C104" s="89"/>
      <c r="D104" s="89"/>
      <c r="E104" s="89"/>
      <c r="F104" s="89"/>
      <c r="G104" s="89"/>
      <c r="H104" s="89"/>
      <c r="I104" s="108"/>
      <c r="J104" s="89"/>
      <c r="K104" s="120"/>
      <c r="L104" s="89"/>
      <c r="M104" s="89"/>
      <c r="N104" s="89"/>
      <c r="O104" s="89"/>
      <c r="P104" s="89"/>
      <c r="Q104" s="89"/>
      <c r="R104" s="89"/>
      <c r="S104" s="89"/>
      <c r="T104" s="89"/>
      <c r="U104" s="89"/>
      <c r="V104" s="89"/>
      <c r="W104" s="89"/>
      <c r="X104" s="89"/>
      <c r="Y104" s="89"/>
      <c r="Z104" s="89"/>
    </row>
    <row r="105" spans="1:26" ht="15.75" hidden="1" customHeight="1" x14ac:dyDescent="0.15">
      <c r="A105" s="64"/>
      <c r="B105" s="64"/>
      <c r="C105" s="89"/>
      <c r="D105" s="89"/>
      <c r="E105" s="89"/>
      <c r="F105" s="89"/>
      <c r="G105" s="89"/>
      <c r="H105" s="89"/>
      <c r="I105" s="108"/>
      <c r="J105" s="89"/>
      <c r="K105" s="120"/>
      <c r="L105" s="89"/>
      <c r="M105" s="89"/>
      <c r="N105" s="89"/>
      <c r="O105" s="89"/>
      <c r="P105" s="89"/>
      <c r="Q105" s="89"/>
      <c r="R105" s="89"/>
      <c r="S105" s="89"/>
      <c r="T105" s="89"/>
      <c r="U105" s="89"/>
      <c r="V105" s="89"/>
      <c r="W105" s="89"/>
      <c r="X105" s="89"/>
      <c r="Y105" s="89"/>
      <c r="Z105" s="89"/>
    </row>
    <row r="106" spans="1:26" ht="15.75" hidden="1" customHeight="1" x14ac:dyDescent="0.15">
      <c r="A106" s="64"/>
      <c r="B106" s="64"/>
      <c r="C106" s="89"/>
      <c r="D106" s="89"/>
      <c r="E106" s="89"/>
      <c r="F106" s="89"/>
      <c r="G106" s="89"/>
      <c r="H106" s="89"/>
      <c r="I106" s="108"/>
      <c r="J106" s="89"/>
      <c r="K106" s="120"/>
      <c r="L106" s="89"/>
      <c r="M106" s="89"/>
      <c r="N106" s="89"/>
      <c r="O106" s="89"/>
      <c r="P106" s="89"/>
      <c r="Q106" s="89"/>
      <c r="R106" s="89"/>
      <c r="S106" s="89"/>
      <c r="T106" s="89"/>
      <c r="U106" s="89"/>
      <c r="V106" s="89"/>
      <c r="W106" s="89"/>
      <c r="X106" s="89"/>
      <c r="Y106" s="89"/>
      <c r="Z106" s="89"/>
    </row>
    <row r="107" spans="1:26" ht="15.75" hidden="1" customHeight="1" x14ac:dyDescent="0.15">
      <c r="A107" s="64"/>
      <c r="B107" s="64"/>
      <c r="C107" s="89"/>
      <c r="D107" s="89"/>
      <c r="E107" s="89"/>
      <c r="F107" s="89"/>
      <c r="G107" s="89"/>
      <c r="H107" s="89"/>
      <c r="I107" s="108"/>
      <c r="J107" s="89"/>
      <c r="K107" s="120"/>
      <c r="L107" s="89"/>
      <c r="M107" s="89"/>
      <c r="N107" s="89"/>
      <c r="O107" s="89"/>
      <c r="P107" s="89"/>
      <c r="Q107" s="89"/>
      <c r="R107" s="89"/>
      <c r="S107" s="89"/>
      <c r="T107" s="89"/>
      <c r="U107" s="89"/>
      <c r="V107" s="89"/>
      <c r="W107" s="89"/>
      <c r="X107" s="89"/>
      <c r="Y107" s="89"/>
      <c r="Z107" s="89"/>
    </row>
    <row r="108" spans="1:26" ht="20.100000000000001" customHeight="1" x14ac:dyDescent="0.15">
      <c r="A108" s="64"/>
      <c r="B108" s="64"/>
      <c r="C108" s="89"/>
      <c r="D108" s="89"/>
      <c r="E108" s="89"/>
      <c r="F108" s="89"/>
      <c r="G108" s="89"/>
      <c r="H108" s="89"/>
      <c r="I108" s="108"/>
      <c r="J108" s="89"/>
      <c r="K108" s="120"/>
      <c r="L108" s="89"/>
      <c r="M108" s="89"/>
      <c r="N108" s="89"/>
      <c r="O108" s="89"/>
      <c r="P108" s="89"/>
      <c r="Q108" s="89"/>
      <c r="R108" s="89"/>
      <c r="S108" s="89"/>
      <c r="T108" s="89"/>
      <c r="U108" s="89"/>
      <c r="V108" s="89"/>
      <c r="W108" s="89"/>
      <c r="X108" s="89"/>
      <c r="Y108" s="89"/>
      <c r="Z108" s="89"/>
    </row>
    <row r="109" spans="1:26" ht="20.100000000000001" customHeight="1" x14ac:dyDescent="0.15">
      <c r="A109" s="64"/>
      <c r="B109" s="64"/>
      <c r="C109" s="76" t="s">
        <v>35</v>
      </c>
      <c r="D109" s="77"/>
      <c r="E109" s="77"/>
      <c r="F109" s="77"/>
      <c r="G109" s="77"/>
      <c r="H109" s="78"/>
      <c r="Q109" s="121"/>
    </row>
    <row r="110" spans="1:26" ht="15" customHeight="1" x14ac:dyDescent="0.15">
      <c r="A110" s="64"/>
      <c r="B110" s="64"/>
      <c r="C110" s="122"/>
      <c r="D110" s="123"/>
      <c r="E110" s="123"/>
      <c r="F110" s="123"/>
      <c r="G110" s="123"/>
      <c r="H110" s="123"/>
      <c r="I110" s="124"/>
      <c r="J110" s="81"/>
      <c r="K110" s="124"/>
      <c r="L110" s="81"/>
      <c r="M110" s="81"/>
      <c r="N110" s="81"/>
      <c r="O110" s="81"/>
      <c r="P110" s="81"/>
      <c r="Q110" s="125"/>
      <c r="R110" s="81"/>
      <c r="S110" s="81"/>
      <c r="T110" s="81"/>
      <c r="U110" s="81"/>
      <c r="V110" s="81"/>
      <c r="W110" s="81"/>
      <c r="X110" s="81"/>
      <c r="Y110" s="81"/>
      <c r="Z110" s="82"/>
    </row>
    <row r="111" spans="1:26" ht="20.100000000000001" customHeight="1" x14ac:dyDescent="0.15">
      <c r="A111" s="64"/>
      <c r="B111" s="64"/>
      <c r="C111" s="122"/>
      <c r="D111" s="126" t="s">
        <v>441</v>
      </c>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88"/>
    </row>
    <row r="112" spans="1:26" ht="20.100000000000001" customHeight="1" x14ac:dyDescent="0.15">
      <c r="A112" s="64">
        <f>IFERROR(IF(TRIM($I112)="",1001,0),3)</f>
        <v>1001</v>
      </c>
      <c r="B112" s="64"/>
      <c r="C112" s="83"/>
      <c r="D112" s="84">
        <v>1</v>
      </c>
      <c r="E112" s="59" t="s">
        <v>36</v>
      </c>
      <c r="I112" s="43"/>
      <c r="J112" s="43"/>
      <c r="K112" s="43"/>
      <c r="L112" s="43"/>
      <c r="M112" s="43"/>
      <c r="N112" s="43"/>
      <c r="O112" s="43"/>
      <c r="P112" s="43"/>
      <c r="Q112" s="45"/>
      <c r="R112" s="43"/>
      <c r="S112" s="43"/>
      <c r="T112" s="43"/>
      <c r="U112" s="43"/>
      <c r="V112" s="43"/>
      <c r="W112" s="43"/>
      <c r="X112" s="43"/>
      <c r="Y112" s="43"/>
      <c r="Z112" s="88"/>
    </row>
    <row r="113" spans="1:26" ht="20.100000000000001" customHeight="1" x14ac:dyDescent="0.15">
      <c r="A113" s="64"/>
      <c r="B113" s="64"/>
      <c r="C113" s="83"/>
      <c r="D113" s="84"/>
      <c r="E113" s="89"/>
      <c r="F113" s="89"/>
      <c r="G113" s="89"/>
      <c r="H113" s="89"/>
      <c r="I113" s="95"/>
      <c r="J113" s="91" t="s">
        <v>37</v>
      </c>
      <c r="K113" s="114"/>
      <c r="L113" s="90"/>
      <c r="M113" s="90"/>
      <c r="N113" s="90"/>
      <c r="O113" s="90"/>
      <c r="P113" s="90"/>
      <c r="Q113" s="127"/>
      <c r="R113" s="90"/>
      <c r="S113" s="90"/>
      <c r="T113" s="90"/>
      <c r="U113" s="90"/>
      <c r="V113" s="90"/>
      <c r="W113" s="90"/>
      <c r="X113" s="90"/>
      <c r="Y113" s="90"/>
      <c r="Z113" s="88"/>
    </row>
    <row r="114" spans="1:26" ht="20.100000000000001" customHeight="1" x14ac:dyDescent="0.15">
      <c r="A114" s="64">
        <f>IFERROR(IF(OR(TRIM($I114)="", NOT(OR(IFERROR(SEARCH(" ",$I114),0)&gt;0, IFERROR(SEARCH("　",$I114),0)&gt;0))),1001,0),3)</f>
        <v>1001</v>
      </c>
      <c r="B114" s="64"/>
      <c r="C114" s="83"/>
      <c r="D114" s="84">
        <f>D112+1</f>
        <v>2</v>
      </c>
      <c r="E114" s="59" t="s">
        <v>38</v>
      </c>
      <c r="I114" s="43"/>
      <c r="J114" s="43"/>
      <c r="K114" s="43"/>
      <c r="L114" s="43"/>
      <c r="M114" s="43"/>
      <c r="N114" s="43"/>
      <c r="O114" s="43"/>
      <c r="P114" s="43"/>
      <c r="Q114" s="43"/>
      <c r="R114" s="43"/>
      <c r="S114" s="43"/>
      <c r="T114" s="43"/>
      <c r="U114" s="43"/>
      <c r="V114" s="43"/>
      <c r="W114" s="43"/>
      <c r="X114" s="43"/>
      <c r="Y114" s="43"/>
      <c r="Z114" s="88"/>
    </row>
    <row r="115" spans="1:26" ht="20.100000000000001" customHeight="1" x14ac:dyDescent="0.15">
      <c r="A115" s="64"/>
      <c r="B115" s="64"/>
      <c r="C115" s="83"/>
      <c r="D115" s="84"/>
      <c r="E115" s="89"/>
      <c r="F115" s="89"/>
      <c r="G115" s="89"/>
      <c r="H115" s="89"/>
      <c r="I115" s="95"/>
      <c r="J115" s="91" t="s">
        <v>18</v>
      </c>
      <c r="K115" s="91"/>
      <c r="L115" s="91"/>
      <c r="M115" s="91"/>
      <c r="N115" s="91"/>
      <c r="O115" s="91"/>
      <c r="P115" s="91"/>
      <c r="Q115" s="91"/>
      <c r="R115" s="91"/>
      <c r="S115" s="91"/>
      <c r="T115" s="91"/>
      <c r="U115" s="91"/>
      <c r="V115" s="91"/>
      <c r="W115" s="91"/>
      <c r="X115" s="91"/>
      <c r="Y115" s="91"/>
      <c r="Z115" s="88"/>
    </row>
    <row r="116" spans="1:26" ht="20.100000000000001" customHeight="1" x14ac:dyDescent="0.15">
      <c r="A116" s="64">
        <f>IFERROR(IF(OR(TRIM($I116)="", NOT(OR(IFERROR(SEARCH(" ",$I116),0)&gt;0, IFERROR(SEARCH("　",$I116),0)&gt;0))),1001,0),3)</f>
        <v>1001</v>
      </c>
      <c r="B116" s="64"/>
      <c r="C116" s="83"/>
      <c r="D116" s="84">
        <f>D114+1</f>
        <v>3</v>
      </c>
      <c r="E116" s="59" t="s">
        <v>39</v>
      </c>
      <c r="I116" s="43"/>
      <c r="J116" s="43"/>
      <c r="K116" s="43"/>
      <c r="L116" s="43"/>
      <c r="M116" s="43"/>
      <c r="N116" s="43"/>
      <c r="O116" s="43"/>
      <c r="P116" s="43"/>
      <c r="Q116" s="43"/>
      <c r="R116" s="43"/>
      <c r="S116" s="43"/>
      <c r="T116" s="43"/>
      <c r="U116" s="43"/>
      <c r="V116" s="43"/>
      <c r="W116" s="43"/>
      <c r="X116" s="43"/>
      <c r="Y116" s="43"/>
      <c r="Z116" s="88"/>
    </row>
    <row r="117" spans="1:26" ht="20.100000000000001" customHeight="1" x14ac:dyDescent="0.15">
      <c r="A117" s="64"/>
      <c r="B117" s="64"/>
      <c r="C117" s="83"/>
      <c r="D117" s="89"/>
      <c r="E117" s="89"/>
      <c r="F117" s="89"/>
      <c r="G117" s="89"/>
      <c r="H117" s="89"/>
      <c r="I117" s="95"/>
      <c r="J117" s="91" t="s">
        <v>20</v>
      </c>
      <c r="K117" s="91"/>
      <c r="L117" s="91"/>
      <c r="M117" s="91"/>
      <c r="N117" s="91"/>
      <c r="O117" s="91"/>
      <c r="P117" s="91"/>
      <c r="Q117" s="91"/>
      <c r="R117" s="91"/>
      <c r="S117" s="91"/>
      <c r="T117" s="91"/>
      <c r="U117" s="91"/>
      <c r="V117" s="91"/>
      <c r="W117" s="91"/>
      <c r="X117" s="91"/>
      <c r="Y117" s="91"/>
      <c r="Z117" s="88"/>
    </row>
    <row r="118" spans="1:26" ht="20.100000000000001" customHeight="1" x14ac:dyDescent="0.15">
      <c r="A118" s="64">
        <f>IFERROR(IF(TRIM($I118)="",1001,0),3)</f>
        <v>1001</v>
      </c>
      <c r="B118" s="64"/>
      <c r="C118" s="83"/>
      <c r="D118" s="84">
        <f>D116+1</f>
        <v>4</v>
      </c>
      <c r="E118" s="59" t="s">
        <v>10</v>
      </c>
      <c r="I118" s="46"/>
      <c r="J118" s="47"/>
      <c r="K118" s="47"/>
      <c r="L118" s="47"/>
      <c r="M118" s="47"/>
      <c r="N118" s="89"/>
      <c r="O118" s="89"/>
      <c r="P118" s="89"/>
      <c r="Q118" s="89"/>
      <c r="R118" s="89"/>
      <c r="S118" s="89"/>
      <c r="T118" s="89"/>
      <c r="U118" s="89"/>
      <c r="V118" s="89"/>
      <c r="W118" s="89"/>
      <c r="X118" s="89"/>
      <c r="Y118" s="89"/>
      <c r="Z118" s="88"/>
    </row>
    <row r="119" spans="1:26" ht="20.100000000000001" customHeight="1" x14ac:dyDescent="0.15">
      <c r="A119" s="64"/>
      <c r="B119" s="64"/>
      <c r="C119" s="83"/>
      <c r="D119" s="84"/>
      <c r="E119" s="89"/>
      <c r="F119" s="89"/>
      <c r="G119" s="89"/>
      <c r="H119" s="89"/>
      <c r="I119" s="86"/>
      <c r="J119" s="91" t="s">
        <v>438</v>
      </c>
      <c r="K119" s="90"/>
      <c r="L119" s="90"/>
      <c r="M119" s="90"/>
      <c r="N119" s="90"/>
      <c r="O119" s="90"/>
      <c r="P119" s="90"/>
      <c r="Q119" s="90"/>
      <c r="R119" s="90"/>
      <c r="S119" s="90"/>
      <c r="T119" s="90"/>
      <c r="U119" s="90"/>
      <c r="V119" s="90"/>
      <c r="W119" s="90"/>
      <c r="X119" s="90"/>
      <c r="Y119" s="90"/>
      <c r="Z119" s="88"/>
    </row>
    <row r="120" spans="1:26" ht="20.100000000000001" customHeight="1" x14ac:dyDescent="0.15">
      <c r="A120" s="64">
        <f>IFERROR(IF(AND(TRIM($I120)&lt;&gt;"", OR(ISERROR(FIND("@"&amp;LEFT($I120,3)&amp;"@", 都道府県3))=FALSE, ISERROR(FIND("@"&amp;LEFT($I120,4)&amp;"@",都道府県4))=FALSE))=FALSE,1001,0),3)</f>
        <v>1001</v>
      </c>
      <c r="B120" s="64"/>
      <c r="C120" s="83"/>
      <c r="D120" s="84">
        <f>D118+1</f>
        <v>5</v>
      </c>
      <c r="E120" s="59" t="s">
        <v>11</v>
      </c>
      <c r="I120" s="48"/>
      <c r="J120" s="48"/>
      <c r="K120" s="48"/>
      <c r="L120" s="48"/>
      <c r="M120" s="48"/>
      <c r="N120" s="48"/>
      <c r="O120" s="48"/>
      <c r="P120" s="48"/>
      <c r="Q120" s="49"/>
      <c r="R120" s="48"/>
      <c r="S120" s="48"/>
      <c r="T120" s="48"/>
      <c r="U120" s="48"/>
      <c r="V120" s="48"/>
      <c r="W120" s="48"/>
      <c r="X120" s="48"/>
      <c r="Y120" s="48"/>
      <c r="Z120" s="88"/>
    </row>
    <row r="121" spans="1:26" ht="20.100000000000001" customHeight="1" x14ac:dyDescent="0.15">
      <c r="A121" s="64"/>
      <c r="B121" s="64"/>
      <c r="C121" s="83"/>
      <c r="D121" s="84"/>
      <c r="E121" s="89"/>
      <c r="F121" s="89"/>
      <c r="G121" s="89"/>
      <c r="H121" s="89"/>
      <c r="I121" s="86"/>
      <c r="J121" s="91" t="s">
        <v>439</v>
      </c>
      <c r="K121" s="90"/>
      <c r="L121" s="90"/>
      <c r="M121" s="90"/>
      <c r="N121" s="90"/>
      <c r="O121" s="90"/>
      <c r="P121" s="90"/>
      <c r="Q121" s="90"/>
      <c r="R121" s="90"/>
      <c r="S121" s="90"/>
      <c r="T121" s="90"/>
      <c r="U121" s="90"/>
      <c r="V121" s="90"/>
      <c r="W121" s="90"/>
      <c r="X121" s="90"/>
      <c r="Y121" s="90"/>
      <c r="Z121" s="88"/>
    </row>
    <row r="122" spans="1:26" ht="20.100000000000001" customHeight="1" x14ac:dyDescent="0.15">
      <c r="A122" s="64">
        <f>IFERROR(IF(NOT(AND(TRIM($I122)&lt;&gt;"",ISNUMBER(VALUE(SUBSTITUTE($I122,"-",""))), IFERROR(SEARCH("-",$I122),0)&gt;0)),1001,0),3)</f>
        <v>1001</v>
      </c>
      <c r="B122" s="64"/>
      <c r="C122" s="83"/>
      <c r="D122" s="84">
        <f>D120+1</f>
        <v>6</v>
      </c>
      <c r="E122" s="59" t="s">
        <v>21</v>
      </c>
      <c r="I122" s="43"/>
      <c r="J122" s="43"/>
      <c r="K122" s="43"/>
      <c r="L122" s="43"/>
      <c r="M122" s="43"/>
      <c r="O122" s="96" t="s">
        <v>22</v>
      </c>
      <c r="P122" s="1"/>
      <c r="Q122" s="59" t="s">
        <v>23</v>
      </c>
      <c r="Y122" s="90"/>
      <c r="Z122" s="88"/>
    </row>
    <row r="123" spans="1:26" ht="20.100000000000001" customHeight="1" x14ac:dyDescent="0.15">
      <c r="A123" s="64"/>
      <c r="B123" s="64"/>
      <c r="C123" s="92"/>
      <c r="D123" s="89"/>
      <c r="E123" s="89"/>
      <c r="F123" s="89"/>
      <c r="G123" s="89"/>
      <c r="H123" s="89"/>
      <c r="I123" s="86"/>
      <c r="J123" s="91" t="s">
        <v>440</v>
      </c>
      <c r="K123" s="90"/>
      <c r="L123" s="90"/>
      <c r="M123" s="90"/>
      <c r="N123" s="90"/>
      <c r="O123" s="90"/>
      <c r="P123" s="90"/>
      <c r="Q123" s="90"/>
      <c r="R123" s="90"/>
      <c r="S123" s="90"/>
      <c r="T123" s="90"/>
      <c r="U123" s="90"/>
      <c r="V123" s="90"/>
      <c r="W123" s="90"/>
      <c r="X123" s="90"/>
      <c r="Y123" s="90"/>
      <c r="Z123" s="88"/>
    </row>
    <row r="124" spans="1:26" ht="20.100000000000001" customHeight="1" x14ac:dyDescent="0.15">
      <c r="A124" s="64">
        <f>IFERROR(IF(AND(TRIM($I124)&lt;&gt;"", NOT(AND(ISNUMBER(VALUE(SUBSTITUTE($I124,"-",""))), IFERROR(SEARCH("-",$I124),0)&gt;0))),1001,0),3)</f>
        <v>0</v>
      </c>
      <c r="B124" s="64"/>
      <c r="C124" s="83"/>
      <c r="D124" s="84">
        <f>D122+1</f>
        <v>7</v>
      </c>
      <c r="E124" s="59" t="s">
        <v>25</v>
      </c>
      <c r="I124" s="43"/>
      <c r="J124" s="43"/>
      <c r="K124" s="43"/>
      <c r="L124" s="43"/>
      <c r="M124" s="43"/>
      <c r="N124" s="90"/>
      <c r="O124" s="90"/>
      <c r="P124" s="90"/>
      <c r="Q124" s="90"/>
      <c r="R124" s="90"/>
      <c r="S124" s="90"/>
      <c r="T124" s="90"/>
      <c r="U124" s="90"/>
      <c r="V124" s="90"/>
      <c r="W124" s="90"/>
      <c r="X124" s="90"/>
      <c r="Y124" s="90"/>
      <c r="Z124" s="88"/>
    </row>
    <row r="125" spans="1:26" ht="20.100000000000001" customHeight="1" x14ac:dyDescent="0.15">
      <c r="A125" s="64"/>
      <c r="B125" s="64"/>
      <c r="C125" s="92"/>
      <c r="D125" s="89"/>
      <c r="E125" s="89"/>
      <c r="F125" s="89"/>
      <c r="G125" s="89"/>
      <c r="H125" s="89"/>
      <c r="I125" s="86"/>
      <c r="J125" s="91" t="s">
        <v>440</v>
      </c>
      <c r="K125" s="90"/>
      <c r="L125" s="90"/>
      <c r="M125" s="90"/>
      <c r="N125" s="90"/>
      <c r="O125" s="90"/>
      <c r="P125" s="90"/>
      <c r="Q125" s="90"/>
      <c r="R125" s="90"/>
      <c r="S125" s="90"/>
      <c r="T125" s="90"/>
      <c r="U125" s="90"/>
      <c r="V125" s="90"/>
      <c r="W125" s="90"/>
      <c r="X125" s="90"/>
      <c r="Y125" s="90"/>
      <c r="Z125" s="88"/>
    </row>
    <row r="126" spans="1:26" ht="20.100000000000001" customHeight="1" x14ac:dyDescent="0.15">
      <c r="A126" s="64">
        <f>IFERROR(IF(NOT(IFERROR(SEARCH("@",$I126),0)&gt;0),1001,0),3)</f>
        <v>1001</v>
      </c>
      <c r="B126" s="64"/>
      <c r="C126" s="83"/>
      <c r="D126" s="84">
        <f>D124+1</f>
        <v>8</v>
      </c>
      <c r="E126" s="59" t="s">
        <v>26</v>
      </c>
      <c r="I126" s="43"/>
      <c r="J126" s="43"/>
      <c r="K126" s="43"/>
      <c r="L126" s="43"/>
      <c r="M126" s="43"/>
      <c r="N126" s="43"/>
      <c r="O126" s="43"/>
      <c r="P126" s="43"/>
      <c r="Q126" s="44"/>
      <c r="R126" s="43"/>
      <c r="S126" s="43"/>
      <c r="T126" s="43"/>
      <c r="U126" s="43"/>
      <c r="V126" s="43"/>
      <c r="W126" s="43"/>
      <c r="X126" s="43"/>
      <c r="Y126" s="43"/>
      <c r="Z126" s="88"/>
    </row>
    <row r="127" spans="1:26" ht="20.100000000000001" customHeight="1" x14ac:dyDescent="0.15">
      <c r="A127" s="64"/>
      <c r="B127" s="64"/>
      <c r="C127" s="92"/>
      <c r="D127" s="89"/>
      <c r="E127" s="89"/>
      <c r="F127" s="89"/>
      <c r="G127" s="89"/>
      <c r="H127" s="89"/>
      <c r="I127" s="86"/>
      <c r="J127" s="97" t="s">
        <v>49</v>
      </c>
      <c r="K127" s="114"/>
      <c r="L127" s="90"/>
      <c r="M127" s="90"/>
      <c r="N127" s="90"/>
      <c r="O127" s="90"/>
      <c r="P127" s="90"/>
      <c r="Q127" s="115"/>
      <c r="R127" s="90"/>
      <c r="S127" s="90"/>
      <c r="T127" s="90"/>
      <c r="U127" s="90"/>
      <c r="V127" s="90"/>
      <c r="W127" s="90"/>
      <c r="X127" s="90"/>
      <c r="Y127" s="90"/>
      <c r="Z127" s="88"/>
    </row>
    <row r="128" spans="1:26" ht="20.100000000000001" customHeight="1" x14ac:dyDescent="0.15">
      <c r="A128" s="64"/>
      <c r="B128" s="64"/>
      <c r="C128" s="103"/>
      <c r="D128" s="104"/>
      <c r="E128" s="104"/>
      <c r="F128" s="104"/>
      <c r="G128" s="104"/>
      <c r="H128" s="104"/>
      <c r="I128" s="106"/>
      <c r="J128" s="105"/>
      <c r="K128" s="106"/>
      <c r="L128" s="105"/>
      <c r="M128" s="105"/>
      <c r="N128" s="105"/>
      <c r="O128" s="105"/>
      <c r="P128" s="105"/>
      <c r="Q128" s="128"/>
      <c r="R128" s="105"/>
      <c r="S128" s="105"/>
      <c r="T128" s="105"/>
      <c r="U128" s="105"/>
      <c r="V128" s="105"/>
      <c r="W128" s="105"/>
      <c r="X128" s="105"/>
      <c r="Y128" s="105"/>
      <c r="Z128" s="107"/>
    </row>
    <row r="129" spans="1:26" ht="20.100000000000001" customHeight="1" x14ac:dyDescent="0.15">
      <c r="A129" s="64"/>
      <c r="B129" s="64"/>
      <c r="C129" s="89"/>
      <c r="D129" s="89"/>
      <c r="E129" s="89"/>
      <c r="F129" s="89"/>
      <c r="G129" s="89"/>
      <c r="H129" s="89"/>
      <c r="I129" s="109"/>
      <c r="J129" s="109"/>
      <c r="K129" s="109"/>
      <c r="L129" s="109"/>
      <c r="M129" s="109"/>
      <c r="N129" s="109"/>
      <c r="O129" s="109"/>
      <c r="P129" s="109"/>
      <c r="Q129" s="129"/>
      <c r="R129" s="109"/>
      <c r="S129" s="109"/>
      <c r="T129" s="109"/>
      <c r="U129" s="109"/>
      <c r="V129" s="109"/>
      <c r="W129" s="109"/>
      <c r="X129" s="109"/>
      <c r="Y129" s="109"/>
      <c r="Z129" s="89"/>
    </row>
    <row r="130" spans="1:26" ht="15.75" hidden="1" customHeight="1" x14ac:dyDescent="0.15">
      <c r="A130" s="64"/>
      <c r="B130" s="64"/>
      <c r="C130" s="89"/>
      <c r="D130" s="89"/>
      <c r="E130" s="89"/>
      <c r="F130" s="89"/>
      <c r="G130" s="89"/>
      <c r="H130" s="89"/>
      <c r="I130" s="109"/>
      <c r="J130" s="109"/>
      <c r="K130" s="109"/>
      <c r="L130" s="109"/>
      <c r="M130" s="109"/>
      <c r="N130" s="109"/>
      <c r="O130" s="109"/>
      <c r="P130" s="109"/>
      <c r="Q130" s="129"/>
      <c r="R130" s="109"/>
      <c r="S130" s="109"/>
      <c r="T130" s="109"/>
      <c r="U130" s="109"/>
      <c r="V130" s="109"/>
      <c r="W130" s="109"/>
      <c r="X130" s="109"/>
      <c r="Y130" s="109"/>
      <c r="Z130" s="89"/>
    </row>
    <row r="131" spans="1:26" ht="15.75" hidden="1" customHeight="1" x14ac:dyDescent="0.15">
      <c r="A131" s="64"/>
      <c r="B131" s="64"/>
      <c r="C131" s="89"/>
      <c r="D131" s="89"/>
      <c r="E131" s="89"/>
      <c r="F131" s="89"/>
      <c r="G131" s="89"/>
      <c r="H131" s="89"/>
      <c r="I131" s="109"/>
      <c r="J131" s="109"/>
      <c r="K131" s="109"/>
      <c r="L131" s="109"/>
      <c r="M131" s="109"/>
      <c r="N131" s="109"/>
      <c r="O131" s="109"/>
      <c r="P131" s="109"/>
      <c r="Q131" s="129"/>
      <c r="R131" s="109"/>
      <c r="S131" s="109"/>
      <c r="T131" s="109"/>
      <c r="U131" s="109"/>
      <c r="V131" s="109"/>
      <c r="W131" s="109"/>
      <c r="X131" s="109"/>
      <c r="Y131" s="109"/>
      <c r="Z131" s="89"/>
    </row>
    <row r="132" spans="1:26" ht="15.75" hidden="1" customHeight="1" x14ac:dyDescent="0.15">
      <c r="A132" s="64"/>
      <c r="B132" s="64"/>
      <c r="C132" s="89"/>
      <c r="D132" s="89"/>
      <c r="E132" s="89"/>
      <c r="F132" s="89"/>
      <c r="G132" s="89"/>
      <c r="H132" s="89"/>
      <c r="I132" s="109"/>
      <c r="J132" s="109"/>
      <c r="K132" s="109"/>
      <c r="L132" s="109"/>
      <c r="M132" s="109"/>
      <c r="N132" s="109"/>
      <c r="O132" s="109"/>
      <c r="P132" s="109"/>
      <c r="Q132" s="129"/>
      <c r="R132" s="109"/>
      <c r="S132" s="109"/>
      <c r="T132" s="109"/>
      <c r="U132" s="109"/>
      <c r="V132" s="109"/>
      <c r="W132" s="109"/>
      <c r="X132" s="109"/>
      <c r="Y132" s="109"/>
      <c r="Z132" s="89"/>
    </row>
    <row r="133" spans="1:26" ht="15.75" hidden="1" customHeight="1" x14ac:dyDescent="0.15">
      <c r="A133" s="64"/>
      <c r="B133" s="64"/>
      <c r="C133" s="89"/>
      <c r="D133" s="89"/>
      <c r="E133" s="89"/>
      <c r="F133" s="89"/>
      <c r="G133" s="89"/>
      <c r="H133" s="89"/>
      <c r="I133" s="109"/>
      <c r="J133" s="109"/>
      <c r="K133" s="109"/>
      <c r="L133" s="109"/>
      <c r="M133" s="109"/>
      <c r="N133" s="109"/>
      <c r="O133" s="109"/>
      <c r="P133" s="109"/>
      <c r="Q133" s="129"/>
      <c r="R133" s="109"/>
      <c r="S133" s="109"/>
      <c r="T133" s="109"/>
      <c r="U133" s="109"/>
      <c r="V133" s="109"/>
      <c r="W133" s="109"/>
      <c r="X133" s="109"/>
      <c r="Y133" s="109"/>
      <c r="Z133" s="89"/>
    </row>
    <row r="134" spans="1:26" ht="15.75" hidden="1" customHeight="1" x14ac:dyDescent="0.15">
      <c r="A134" s="64"/>
      <c r="B134" s="64"/>
      <c r="C134" s="89"/>
      <c r="D134" s="89"/>
      <c r="E134" s="89"/>
      <c r="F134" s="89"/>
      <c r="G134" s="89"/>
      <c r="H134" s="89"/>
      <c r="I134" s="109"/>
      <c r="J134" s="109"/>
      <c r="K134" s="109"/>
      <c r="L134" s="109"/>
      <c r="M134" s="109"/>
      <c r="N134" s="109"/>
      <c r="O134" s="109"/>
      <c r="P134" s="109"/>
      <c r="Q134" s="129"/>
      <c r="R134" s="109"/>
      <c r="S134" s="109"/>
      <c r="T134" s="109"/>
      <c r="U134" s="109"/>
      <c r="V134" s="109"/>
      <c r="W134" s="109"/>
      <c r="X134" s="109"/>
      <c r="Y134" s="109"/>
      <c r="Z134" s="89"/>
    </row>
    <row r="135" spans="1:26" ht="15.75" hidden="1" customHeight="1" x14ac:dyDescent="0.15">
      <c r="A135" s="64"/>
      <c r="B135" s="64"/>
      <c r="C135" s="89"/>
      <c r="D135" s="89"/>
      <c r="E135" s="89"/>
      <c r="F135" s="89"/>
      <c r="G135" s="89"/>
      <c r="H135" s="89"/>
      <c r="I135" s="109"/>
      <c r="J135" s="109"/>
      <c r="K135" s="109"/>
      <c r="L135" s="109"/>
      <c r="M135" s="109"/>
      <c r="N135" s="109"/>
      <c r="O135" s="109"/>
      <c r="P135" s="109"/>
      <c r="Q135" s="129"/>
      <c r="R135" s="109"/>
      <c r="S135" s="109"/>
      <c r="T135" s="109"/>
      <c r="U135" s="109"/>
      <c r="V135" s="109"/>
      <c r="W135" s="109"/>
      <c r="X135" s="109"/>
      <c r="Y135" s="109"/>
      <c r="Z135" s="89"/>
    </row>
    <row r="136" spans="1:26" ht="15.75" hidden="1" customHeight="1" x14ac:dyDescent="0.15">
      <c r="A136" s="64"/>
      <c r="B136" s="64"/>
      <c r="C136" s="89"/>
      <c r="D136" s="89"/>
      <c r="E136" s="89"/>
      <c r="F136" s="89"/>
      <c r="G136" s="89"/>
      <c r="H136" s="89"/>
      <c r="I136" s="109"/>
      <c r="J136" s="109"/>
      <c r="K136" s="109"/>
      <c r="L136" s="109"/>
      <c r="M136" s="109"/>
      <c r="N136" s="109"/>
      <c r="O136" s="109"/>
      <c r="P136" s="109"/>
      <c r="Q136" s="129"/>
      <c r="R136" s="109"/>
      <c r="S136" s="109"/>
      <c r="T136" s="109"/>
      <c r="U136" s="109"/>
      <c r="V136" s="109"/>
      <c r="W136" s="109"/>
      <c r="X136" s="109"/>
      <c r="Y136" s="109"/>
      <c r="Z136" s="89"/>
    </row>
    <row r="137" spans="1:26" ht="15.75" hidden="1" customHeight="1" x14ac:dyDescent="0.15">
      <c r="A137" s="64"/>
      <c r="B137" s="64"/>
      <c r="C137" s="89"/>
      <c r="D137" s="89"/>
      <c r="E137" s="89"/>
      <c r="F137" s="89"/>
      <c r="G137" s="89"/>
      <c r="H137" s="89"/>
      <c r="I137" s="109"/>
      <c r="J137" s="109"/>
      <c r="K137" s="109"/>
      <c r="L137" s="109"/>
      <c r="M137" s="109"/>
      <c r="N137" s="109"/>
      <c r="O137" s="109"/>
      <c r="P137" s="109"/>
      <c r="Q137" s="129"/>
      <c r="R137" s="109"/>
      <c r="S137" s="109"/>
      <c r="T137" s="109"/>
      <c r="U137" s="109"/>
      <c r="V137" s="109"/>
      <c r="W137" s="109"/>
      <c r="X137" s="109"/>
      <c r="Y137" s="109"/>
      <c r="Z137" s="89"/>
    </row>
    <row r="138" spans="1:26" ht="15.75" hidden="1" customHeight="1" x14ac:dyDescent="0.15">
      <c r="A138" s="64"/>
      <c r="B138" s="64"/>
      <c r="C138" s="89"/>
      <c r="D138" s="89"/>
      <c r="E138" s="89"/>
      <c r="F138" s="89"/>
      <c r="G138" s="89"/>
      <c r="H138" s="89"/>
      <c r="I138" s="109"/>
      <c r="J138" s="109"/>
      <c r="K138" s="109"/>
      <c r="L138" s="109"/>
      <c r="M138" s="109"/>
      <c r="N138" s="109"/>
      <c r="O138" s="109"/>
      <c r="P138" s="109"/>
      <c r="Q138" s="129"/>
      <c r="R138" s="109"/>
      <c r="S138" s="109"/>
      <c r="T138" s="109"/>
      <c r="U138" s="109"/>
      <c r="V138" s="109"/>
      <c r="W138" s="109"/>
      <c r="X138" s="109"/>
      <c r="Y138" s="109"/>
      <c r="Z138" s="89"/>
    </row>
    <row r="139" spans="1:26" ht="15.75" hidden="1" customHeight="1" x14ac:dyDescent="0.15">
      <c r="A139" s="64"/>
      <c r="B139" s="64"/>
      <c r="C139" s="89"/>
      <c r="D139" s="89"/>
      <c r="E139" s="89"/>
      <c r="F139" s="89"/>
      <c r="G139" s="89"/>
      <c r="H139" s="89"/>
      <c r="I139" s="109"/>
      <c r="J139" s="109"/>
      <c r="K139" s="109"/>
      <c r="L139" s="109"/>
      <c r="M139" s="109"/>
      <c r="N139" s="109"/>
      <c r="O139" s="109"/>
      <c r="P139" s="109"/>
      <c r="Q139" s="129"/>
      <c r="R139" s="109"/>
      <c r="S139" s="109"/>
      <c r="T139" s="109"/>
      <c r="U139" s="109"/>
      <c r="V139" s="109"/>
      <c r="W139" s="109"/>
      <c r="X139" s="109"/>
      <c r="Y139" s="109"/>
      <c r="Z139" s="89"/>
    </row>
    <row r="140" spans="1:26" ht="15.75" hidden="1" customHeight="1" x14ac:dyDescent="0.15">
      <c r="A140" s="64"/>
      <c r="B140" s="64"/>
      <c r="C140" s="89"/>
      <c r="D140" s="89"/>
      <c r="E140" s="89"/>
      <c r="F140" s="89"/>
      <c r="G140" s="89"/>
      <c r="H140" s="89"/>
      <c r="I140" s="109"/>
      <c r="J140" s="109"/>
      <c r="K140" s="109"/>
      <c r="L140" s="109"/>
      <c r="M140" s="109"/>
      <c r="N140" s="109"/>
      <c r="O140" s="109"/>
      <c r="P140" s="109"/>
      <c r="Q140" s="129"/>
      <c r="R140" s="109"/>
      <c r="S140" s="109"/>
      <c r="T140" s="109"/>
      <c r="U140" s="109"/>
      <c r="V140" s="109"/>
      <c r="W140" s="109"/>
      <c r="X140" s="109"/>
      <c r="Y140" s="109"/>
      <c r="Z140" s="89"/>
    </row>
    <row r="141" spans="1:26" ht="15.75" hidden="1" customHeight="1" x14ac:dyDescent="0.15">
      <c r="A141" s="64"/>
      <c r="B141" s="64"/>
      <c r="C141" s="89"/>
      <c r="D141" s="89"/>
      <c r="E141" s="89"/>
      <c r="F141" s="89"/>
      <c r="G141" s="89"/>
      <c r="H141" s="89"/>
      <c r="I141" s="109"/>
      <c r="J141" s="109"/>
      <c r="K141" s="109"/>
      <c r="L141" s="109"/>
      <c r="M141" s="109"/>
      <c r="N141" s="109"/>
      <c r="O141" s="109"/>
      <c r="P141" s="109"/>
      <c r="Q141" s="129"/>
      <c r="R141" s="109"/>
      <c r="S141" s="109"/>
      <c r="T141" s="109"/>
      <c r="U141" s="109"/>
      <c r="V141" s="109"/>
      <c r="W141" s="109"/>
      <c r="X141" s="109"/>
      <c r="Y141" s="109"/>
      <c r="Z141" s="89"/>
    </row>
    <row r="142" spans="1:26" ht="15.75" hidden="1" customHeight="1" x14ac:dyDescent="0.15">
      <c r="A142" s="64"/>
      <c r="B142" s="64"/>
      <c r="C142" s="89"/>
      <c r="D142" s="89"/>
      <c r="E142" s="89"/>
      <c r="F142" s="89"/>
      <c r="G142" s="89"/>
      <c r="H142" s="89"/>
      <c r="I142" s="109"/>
      <c r="J142" s="109"/>
      <c r="K142" s="109"/>
      <c r="L142" s="109"/>
      <c r="M142" s="109"/>
      <c r="N142" s="109"/>
      <c r="O142" s="109"/>
      <c r="P142" s="109"/>
      <c r="Q142" s="129"/>
      <c r="R142" s="109"/>
      <c r="S142" s="109"/>
      <c r="T142" s="109"/>
      <c r="U142" s="109"/>
      <c r="V142" s="109"/>
      <c r="W142" s="109"/>
      <c r="X142" s="109"/>
      <c r="Y142" s="109"/>
      <c r="Z142" s="89"/>
    </row>
    <row r="143" spans="1:26" ht="15.75" hidden="1" customHeight="1" x14ac:dyDescent="0.15">
      <c r="A143" s="64"/>
      <c r="B143" s="64"/>
      <c r="C143" s="89"/>
      <c r="D143" s="89"/>
      <c r="E143" s="89"/>
      <c r="F143" s="89"/>
      <c r="G143" s="89"/>
      <c r="H143" s="89"/>
      <c r="I143" s="109"/>
      <c r="J143" s="109"/>
      <c r="K143" s="109"/>
      <c r="L143" s="109"/>
      <c r="M143" s="109"/>
      <c r="N143" s="109"/>
      <c r="O143" s="109"/>
      <c r="P143" s="109"/>
      <c r="Q143" s="129"/>
      <c r="R143" s="109"/>
      <c r="S143" s="109"/>
      <c r="T143" s="109"/>
      <c r="U143" s="109"/>
      <c r="V143" s="109"/>
      <c r="W143" s="109"/>
      <c r="X143" s="109"/>
      <c r="Y143" s="109"/>
      <c r="Z143" s="89"/>
    </row>
    <row r="144" spans="1:26" ht="15.75" hidden="1" customHeight="1" x14ac:dyDescent="0.15">
      <c r="A144" s="64"/>
      <c r="B144" s="64"/>
      <c r="C144" s="89"/>
      <c r="D144" s="89"/>
      <c r="E144" s="89"/>
      <c r="F144" s="89"/>
      <c r="G144" s="89"/>
      <c r="H144" s="89"/>
      <c r="I144" s="109"/>
      <c r="J144" s="109"/>
      <c r="K144" s="109"/>
      <c r="L144" s="109"/>
      <c r="M144" s="109"/>
      <c r="N144" s="109"/>
      <c r="O144" s="109"/>
      <c r="P144" s="109"/>
      <c r="Q144" s="129"/>
      <c r="R144" s="109"/>
      <c r="S144" s="109"/>
      <c r="T144" s="109"/>
      <c r="U144" s="109"/>
      <c r="V144" s="109"/>
      <c r="W144" s="109"/>
      <c r="X144" s="109"/>
      <c r="Y144" s="109"/>
      <c r="Z144" s="89"/>
    </row>
    <row r="145" spans="1:26" ht="15.75" hidden="1" customHeight="1" x14ac:dyDescent="0.15">
      <c r="A145" s="64"/>
      <c r="B145" s="64"/>
      <c r="C145" s="89"/>
      <c r="D145" s="89"/>
      <c r="E145" s="89"/>
      <c r="F145" s="89"/>
      <c r="G145" s="89"/>
      <c r="H145" s="89"/>
      <c r="I145" s="109"/>
      <c r="J145" s="109"/>
      <c r="K145" s="109"/>
      <c r="L145" s="109"/>
      <c r="M145" s="109"/>
      <c r="N145" s="109"/>
      <c r="O145" s="109"/>
      <c r="P145" s="109"/>
      <c r="Q145" s="129"/>
      <c r="R145" s="109"/>
      <c r="S145" s="109"/>
      <c r="T145" s="109"/>
      <c r="U145" s="109"/>
      <c r="V145" s="109"/>
      <c r="W145" s="109"/>
      <c r="X145" s="109"/>
      <c r="Y145" s="109"/>
      <c r="Z145" s="89"/>
    </row>
    <row r="146" spans="1:26" ht="15.75" hidden="1" customHeight="1" x14ac:dyDescent="0.15">
      <c r="A146" s="64"/>
      <c r="B146" s="64"/>
      <c r="C146" s="89"/>
      <c r="D146" s="89"/>
      <c r="E146" s="89"/>
      <c r="F146" s="89"/>
      <c r="G146" s="89"/>
      <c r="H146" s="89"/>
      <c r="I146" s="109"/>
      <c r="J146" s="109"/>
      <c r="K146" s="109"/>
      <c r="L146" s="109"/>
      <c r="M146" s="109"/>
      <c r="N146" s="109"/>
      <c r="O146" s="109"/>
      <c r="P146" s="109"/>
      <c r="Q146" s="129"/>
      <c r="R146" s="109"/>
      <c r="S146" s="109"/>
      <c r="T146" s="109"/>
      <c r="U146" s="109"/>
      <c r="V146" s="109"/>
      <c r="W146" s="109"/>
      <c r="X146" s="109"/>
      <c r="Y146" s="109"/>
      <c r="Z146" s="89"/>
    </row>
    <row r="147" spans="1:26" ht="15.75" hidden="1" customHeight="1" x14ac:dyDescent="0.15">
      <c r="A147" s="64"/>
      <c r="B147" s="64"/>
      <c r="C147" s="89"/>
      <c r="D147" s="89"/>
      <c r="E147" s="89"/>
      <c r="F147" s="89"/>
      <c r="G147" s="89"/>
      <c r="H147" s="89"/>
      <c r="I147" s="109"/>
      <c r="J147" s="109"/>
      <c r="K147" s="109"/>
      <c r="L147" s="109"/>
      <c r="M147" s="109"/>
      <c r="N147" s="109"/>
      <c r="O147" s="109"/>
      <c r="P147" s="109"/>
      <c r="Q147" s="129"/>
      <c r="R147" s="109"/>
      <c r="S147" s="109"/>
      <c r="T147" s="109"/>
      <c r="U147" s="109"/>
      <c r="V147" s="109"/>
      <c r="W147" s="109"/>
      <c r="X147" s="109"/>
      <c r="Y147" s="109"/>
      <c r="Z147" s="89"/>
    </row>
    <row r="148" spans="1:26" ht="15.75" hidden="1" customHeight="1" x14ac:dyDescent="0.15">
      <c r="A148" s="64"/>
      <c r="B148" s="64"/>
      <c r="C148" s="89"/>
      <c r="D148" s="89"/>
      <c r="E148" s="89"/>
      <c r="F148" s="89"/>
      <c r="G148" s="89"/>
      <c r="H148" s="89"/>
      <c r="I148" s="109"/>
      <c r="J148" s="109"/>
      <c r="K148" s="109"/>
      <c r="L148" s="109"/>
      <c r="M148" s="109"/>
      <c r="N148" s="109"/>
      <c r="O148" s="109"/>
      <c r="P148" s="109"/>
      <c r="Q148" s="129"/>
      <c r="R148" s="109"/>
      <c r="S148" s="109"/>
      <c r="T148" s="109"/>
      <c r="U148" s="109"/>
      <c r="V148" s="109"/>
      <c r="W148" s="109"/>
      <c r="X148" s="109"/>
      <c r="Y148" s="109"/>
      <c r="Z148" s="89"/>
    </row>
    <row r="149" spans="1:26" ht="20.100000000000001" customHeight="1" x14ac:dyDescent="0.15">
      <c r="A149" s="64"/>
      <c r="B149" s="64"/>
      <c r="C149" s="89"/>
      <c r="D149" s="89"/>
      <c r="E149" s="89"/>
      <c r="F149" s="89"/>
      <c r="G149" s="89"/>
      <c r="H149" s="89"/>
      <c r="I149" s="109"/>
      <c r="J149" s="89"/>
      <c r="K149" s="89"/>
      <c r="L149" s="89"/>
      <c r="M149" s="89"/>
      <c r="N149" s="89"/>
      <c r="O149" s="89"/>
      <c r="P149" s="89"/>
      <c r="Q149" s="130"/>
      <c r="R149" s="89"/>
      <c r="S149" s="89"/>
      <c r="T149" s="89"/>
      <c r="U149" s="89"/>
      <c r="V149" s="89"/>
      <c r="W149" s="89"/>
      <c r="X149" s="89"/>
      <c r="Y149" s="89"/>
      <c r="Z149" s="89"/>
    </row>
    <row r="150" spans="1:26" ht="20.100000000000001" customHeight="1" x14ac:dyDescent="0.15">
      <c r="A150" s="64"/>
      <c r="B150" s="64"/>
      <c r="C150" s="76" t="s">
        <v>40</v>
      </c>
      <c r="D150" s="77"/>
      <c r="E150" s="77"/>
      <c r="F150" s="77"/>
      <c r="G150" s="77"/>
      <c r="H150" s="78"/>
      <c r="I150" s="110"/>
      <c r="K150" s="110"/>
    </row>
    <row r="151" spans="1:26" ht="20.100000000000001" customHeight="1" x14ac:dyDescent="0.15">
      <c r="A151" s="64"/>
      <c r="B151" s="64"/>
      <c r="C151" s="79"/>
      <c r="D151" s="80"/>
      <c r="E151" s="80"/>
      <c r="F151" s="80"/>
      <c r="G151" s="80"/>
      <c r="H151" s="80"/>
      <c r="I151" s="81"/>
      <c r="J151" s="81"/>
      <c r="K151" s="81"/>
      <c r="L151" s="81"/>
      <c r="M151" s="81"/>
      <c r="N151" s="81"/>
      <c r="O151" s="81"/>
      <c r="P151" s="81"/>
      <c r="Q151" s="81"/>
      <c r="R151" s="81"/>
      <c r="S151" s="81"/>
      <c r="T151" s="81"/>
      <c r="U151" s="81"/>
      <c r="V151" s="81"/>
      <c r="W151" s="81"/>
      <c r="X151" s="81"/>
      <c r="Y151" s="81"/>
      <c r="Z151" s="82"/>
    </row>
    <row r="152" spans="1:26" ht="20.100000000000001" customHeight="1" x14ac:dyDescent="0.15">
      <c r="A152" s="64"/>
      <c r="B152" s="64"/>
      <c r="C152" s="79"/>
      <c r="D152" s="131" t="s">
        <v>41</v>
      </c>
      <c r="E152" s="132"/>
      <c r="F152" s="132"/>
      <c r="G152" s="132"/>
      <c r="H152" s="132"/>
      <c r="I152" s="132"/>
      <c r="J152" s="132"/>
      <c r="K152" s="132"/>
      <c r="L152" s="132"/>
      <c r="M152" s="132"/>
      <c r="N152" s="132"/>
      <c r="O152" s="132"/>
      <c r="P152" s="132"/>
      <c r="Q152" s="132"/>
      <c r="R152" s="132"/>
      <c r="S152" s="132"/>
      <c r="T152" s="132"/>
      <c r="U152" s="132"/>
      <c r="V152" s="132"/>
      <c r="W152" s="132"/>
      <c r="X152" s="90"/>
      <c r="Y152" s="89"/>
      <c r="Z152" s="88"/>
    </row>
    <row r="153" spans="1:26" ht="20.100000000000001" customHeight="1" x14ac:dyDescent="0.15">
      <c r="A153" s="64">
        <f>IFERROR(IF(AND($I153&lt;&gt;"しない", $I153&lt;&gt;"する"),1001,0),3)</f>
        <v>0</v>
      </c>
      <c r="B153" s="64"/>
      <c r="C153" s="83"/>
      <c r="D153" s="84">
        <v>1</v>
      </c>
      <c r="E153" s="89" t="s">
        <v>42</v>
      </c>
      <c r="F153" s="89"/>
      <c r="G153" s="89"/>
      <c r="H153" s="89"/>
      <c r="I153" s="43" t="s">
        <v>437</v>
      </c>
      <c r="J153" s="50"/>
      <c r="K153" s="50"/>
      <c r="L153" s="50"/>
      <c r="M153" s="50"/>
      <c r="N153" s="89"/>
      <c r="O153" s="89"/>
      <c r="P153" s="89"/>
      <c r="Q153" s="89"/>
      <c r="R153" s="89"/>
      <c r="S153" s="89"/>
      <c r="T153" s="89"/>
      <c r="U153" s="89"/>
      <c r="Z153" s="133"/>
    </row>
    <row r="154" spans="1:26" ht="20.100000000000001" customHeight="1" x14ac:dyDescent="0.15">
      <c r="A154" s="64"/>
      <c r="B154" s="64"/>
      <c r="C154" s="92"/>
      <c r="D154" s="89"/>
      <c r="E154" s="89"/>
      <c r="F154" s="89"/>
      <c r="G154" s="89"/>
      <c r="H154" s="89"/>
      <c r="I154" s="134"/>
      <c r="J154" s="91" t="s">
        <v>4</v>
      </c>
      <c r="K154" s="91"/>
      <c r="L154" s="91"/>
      <c r="M154" s="91"/>
      <c r="N154" s="91"/>
      <c r="O154" s="91"/>
      <c r="P154" s="91"/>
      <c r="Q154" s="91"/>
      <c r="R154" s="91"/>
      <c r="S154" s="91"/>
      <c r="T154" s="91"/>
      <c r="U154" s="89"/>
      <c r="Z154" s="133"/>
    </row>
    <row r="155" spans="1:26" ht="20.100000000000001" customHeight="1" x14ac:dyDescent="0.15">
      <c r="A155" s="64">
        <f>IFERROR(IF(AND($I153="する",OR(TRIM($I155)="", NOT(OR(IFERROR(SEARCH(" ",$I155),0)&gt;0, IFERROR(SEARCH("　",$I155),0)&gt;0)))),1001,0),3)</f>
        <v>0</v>
      </c>
      <c r="B155" s="64"/>
      <c r="C155" s="83"/>
      <c r="D155" s="84">
        <v>2</v>
      </c>
      <c r="E155" s="59" t="s">
        <v>38</v>
      </c>
      <c r="I155" s="43"/>
      <c r="J155" s="43"/>
      <c r="K155" s="43"/>
      <c r="L155" s="43"/>
      <c r="M155" s="43"/>
      <c r="N155" s="43"/>
      <c r="O155" s="43"/>
      <c r="P155" s="43"/>
      <c r="Q155" s="43"/>
      <c r="R155" s="43"/>
      <c r="S155" s="43"/>
      <c r="T155" s="43"/>
      <c r="U155" s="43"/>
      <c r="V155" s="43"/>
      <c r="W155" s="43"/>
      <c r="X155" s="43"/>
      <c r="Y155" s="43"/>
      <c r="Z155" s="88"/>
    </row>
    <row r="156" spans="1:26" ht="20.100000000000001" customHeight="1" x14ac:dyDescent="0.15">
      <c r="A156" s="64"/>
      <c r="B156" s="64"/>
      <c r="C156" s="83"/>
      <c r="D156" s="84"/>
      <c r="E156" s="89"/>
      <c r="F156" s="89"/>
      <c r="G156" s="89"/>
      <c r="H156" s="89"/>
      <c r="I156" s="95"/>
      <c r="J156" s="91" t="s">
        <v>18</v>
      </c>
      <c r="K156" s="91"/>
      <c r="L156" s="91"/>
      <c r="M156" s="91"/>
      <c r="N156" s="91"/>
      <c r="O156" s="91"/>
      <c r="P156" s="91"/>
      <c r="Q156" s="91"/>
      <c r="R156" s="91"/>
      <c r="S156" s="91"/>
      <c r="T156" s="91"/>
      <c r="U156" s="91"/>
      <c r="V156" s="91"/>
      <c r="W156" s="91"/>
      <c r="X156" s="91"/>
      <c r="Y156" s="91"/>
      <c r="Z156" s="88"/>
    </row>
    <row r="157" spans="1:26" ht="20.100000000000001" customHeight="1" x14ac:dyDescent="0.15">
      <c r="A157" s="64">
        <f>IFERROR(IF(AND($I153="する",OR(TRIM($I157)="", NOT(OR(IFERROR(SEARCH(" ",$I157),0)&gt;0, IFERROR(SEARCH("　",$I157),0)&gt;0)))),1001,0),3)</f>
        <v>0</v>
      </c>
      <c r="B157" s="64"/>
      <c r="C157" s="83"/>
      <c r="D157" s="84">
        <v>3</v>
      </c>
      <c r="E157" s="59" t="s">
        <v>39</v>
      </c>
      <c r="I157" s="43"/>
      <c r="J157" s="43"/>
      <c r="K157" s="43"/>
      <c r="L157" s="43"/>
      <c r="M157" s="43"/>
      <c r="N157" s="43"/>
      <c r="O157" s="43"/>
      <c r="P157" s="43"/>
      <c r="Q157" s="43"/>
      <c r="R157" s="43"/>
      <c r="S157" s="43"/>
      <c r="T157" s="43"/>
      <c r="U157" s="43"/>
      <c r="V157" s="43"/>
      <c r="W157" s="43"/>
      <c r="X157" s="43"/>
      <c r="Y157" s="43"/>
      <c r="Z157" s="88"/>
    </row>
    <row r="158" spans="1:26" ht="20.100000000000001" customHeight="1" x14ac:dyDescent="0.15">
      <c r="A158" s="64"/>
      <c r="B158" s="64"/>
      <c r="C158" s="92"/>
      <c r="D158" s="89"/>
      <c r="E158" s="89"/>
      <c r="F158" s="89"/>
      <c r="G158" s="89"/>
      <c r="H158" s="89"/>
      <c r="I158" s="95"/>
      <c r="J158" s="91" t="s">
        <v>20</v>
      </c>
      <c r="K158" s="91"/>
      <c r="L158" s="91"/>
      <c r="M158" s="91"/>
      <c r="N158" s="91"/>
      <c r="O158" s="91"/>
      <c r="P158" s="91"/>
      <c r="Q158" s="91"/>
      <c r="R158" s="91"/>
      <c r="S158" s="91"/>
      <c r="T158" s="91"/>
      <c r="U158" s="91"/>
      <c r="V158" s="91"/>
      <c r="W158" s="91"/>
      <c r="X158" s="91"/>
      <c r="Y158" s="91"/>
      <c r="Z158" s="88"/>
    </row>
    <row r="159" spans="1:26" ht="20.100000000000001" customHeight="1" x14ac:dyDescent="0.15">
      <c r="A159" s="64">
        <f>IFERROR(IF(AND($I153="する",OR(TRIM($I159)="", LEN($I159)&lt;&gt;8, NOT(ISNUMBER(VALUE($I159))), IFERROR(SEARCH("-", $I159),0)&gt;0)),1001,0),3)</f>
        <v>0</v>
      </c>
      <c r="B159" s="64"/>
      <c r="C159" s="83"/>
      <c r="D159" s="84">
        <v>4</v>
      </c>
      <c r="E159" s="59" t="s">
        <v>43</v>
      </c>
      <c r="I159" s="43"/>
      <c r="J159" s="43"/>
      <c r="K159" s="43"/>
      <c r="L159" s="43"/>
      <c r="M159" s="43"/>
      <c r="N159" s="89"/>
      <c r="O159" s="89"/>
      <c r="P159" s="89"/>
      <c r="Q159" s="89"/>
      <c r="R159" s="89"/>
      <c r="S159" s="89"/>
      <c r="T159" s="89"/>
      <c r="U159" s="89"/>
      <c r="V159" s="89"/>
      <c r="W159" s="89"/>
      <c r="X159" s="89"/>
      <c r="Y159" s="89"/>
      <c r="Z159" s="88"/>
    </row>
    <row r="160" spans="1:26" ht="20.100000000000001" customHeight="1" x14ac:dyDescent="0.15">
      <c r="A160" s="64"/>
      <c r="B160" s="64"/>
      <c r="C160" s="92"/>
      <c r="D160" s="89"/>
      <c r="E160" s="89"/>
      <c r="F160" s="89"/>
      <c r="G160" s="89"/>
      <c r="H160" s="89"/>
      <c r="I160" s="86"/>
      <c r="J160" s="91" t="s">
        <v>46</v>
      </c>
      <c r="K160" s="90"/>
      <c r="L160" s="90"/>
      <c r="M160" s="90"/>
      <c r="N160" s="90"/>
      <c r="O160" s="90"/>
      <c r="P160" s="90"/>
      <c r="Q160" s="90"/>
      <c r="R160" s="90"/>
      <c r="S160" s="90"/>
      <c r="T160" s="90"/>
      <c r="U160" s="90"/>
      <c r="V160" s="90"/>
      <c r="W160" s="90"/>
      <c r="X160" s="90"/>
      <c r="Y160" s="90"/>
      <c r="Z160" s="88"/>
    </row>
    <row r="161" spans="1:27" ht="20.100000000000001" customHeight="1" x14ac:dyDescent="0.15">
      <c r="A161" s="64">
        <f>IFERROR(IF(AND($I153="する",TRIM($I161)=""),1001,0),3)</f>
        <v>0</v>
      </c>
      <c r="B161" s="64"/>
      <c r="C161" s="83"/>
      <c r="D161" s="84">
        <v>5</v>
      </c>
      <c r="E161" s="59" t="s">
        <v>10</v>
      </c>
      <c r="I161" s="46"/>
      <c r="J161" s="47"/>
      <c r="K161" s="47"/>
      <c r="L161" s="47"/>
      <c r="M161" s="47"/>
      <c r="N161" s="89"/>
      <c r="O161" s="89"/>
      <c r="P161" s="89"/>
      <c r="Q161" s="89"/>
      <c r="R161" s="89"/>
      <c r="S161" s="89"/>
      <c r="T161" s="89"/>
      <c r="U161" s="89"/>
      <c r="V161" s="89"/>
      <c r="W161" s="89"/>
      <c r="X161" s="89"/>
      <c r="Y161" s="89"/>
      <c r="Z161" s="88"/>
    </row>
    <row r="162" spans="1:27" ht="20.100000000000001" customHeight="1" x14ac:dyDescent="0.15">
      <c r="A162" s="64"/>
      <c r="B162" s="64"/>
      <c r="C162" s="83"/>
      <c r="D162" s="84"/>
      <c r="E162" s="89"/>
      <c r="F162" s="89"/>
      <c r="G162" s="89"/>
      <c r="H162" s="89"/>
      <c r="I162" s="86"/>
      <c r="J162" s="91" t="s">
        <v>50</v>
      </c>
      <c r="K162" s="90"/>
      <c r="L162" s="90"/>
      <c r="M162" s="90"/>
      <c r="N162" s="90"/>
      <c r="O162" s="90"/>
      <c r="P162" s="90"/>
      <c r="Q162" s="90"/>
      <c r="R162" s="90"/>
      <c r="S162" s="90"/>
      <c r="T162" s="90"/>
      <c r="U162" s="90"/>
      <c r="V162" s="90"/>
      <c r="W162" s="90"/>
      <c r="X162" s="90"/>
      <c r="Y162" s="90"/>
      <c r="Z162" s="88"/>
    </row>
    <row r="163" spans="1:27" ht="20.100000000000001" customHeight="1" x14ac:dyDescent="0.15">
      <c r="A163" s="64">
        <f>IFERROR(IF(AND($I153="する",AND($I163&lt;&gt;"", OR(ISERROR(FIND("@"&amp;LEFT($I163,3)&amp;"@", 都道府県3))=FALSE, ISERROR(FIND("@"&amp;LEFT($I163,4)&amp;"@",都道府県4))=FALSE))=FALSE),1001,0),3)</f>
        <v>0</v>
      </c>
      <c r="B163" s="64"/>
      <c r="C163" s="83"/>
      <c r="D163" s="84">
        <v>6</v>
      </c>
      <c r="E163" s="59" t="s">
        <v>11</v>
      </c>
      <c r="I163" s="48"/>
      <c r="J163" s="48"/>
      <c r="K163" s="48"/>
      <c r="L163" s="48"/>
      <c r="M163" s="48"/>
      <c r="N163" s="48"/>
      <c r="O163" s="48"/>
      <c r="P163" s="48"/>
      <c r="Q163" s="49"/>
      <c r="R163" s="48"/>
      <c r="S163" s="48"/>
      <c r="T163" s="48"/>
      <c r="U163" s="48"/>
      <c r="V163" s="48"/>
      <c r="W163" s="48"/>
      <c r="X163" s="48"/>
      <c r="Y163" s="48"/>
      <c r="Z163" s="88"/>
    </row>
    <row r="164" spans="1:27" ht="20.100000000000001" customHeight="1" x14ac:dyDescent="0.15">
      <c r="A164" s="64"/>
      <c r="B164" s="64"/>
      <c r="C164" s="83"/>
      <c r="D164" s="84"/>
      <c r="E164" s="89"/>
      <c r="F164" s="89"/>
      <c r="G164" s="89"/>
      <c r="H164" s="89"/>
      <c r="I164" s="86"/>
      <c r="J164" s="91" t="s">
        <v>12</v>
      </c>
      <c r="K164" s="90"/>
      <c r="L164" s="90"/>
      <c r="M164" s="90"/>
      <c r="N164" s="90"/>
      <c r="O164" s="90"/>
      <c r="P164" s="90"/>
      <c r="Q164" s="90"/>
      <c r="R164" s="90"/>
      <c r="S164" s="90"/>
      <c r="T164" s="90"/>
      <c r="U164" s="90"/>
      <c r="V164" s="90"/>
      <c r="W164" s="90"/>
      <c r="X164" s="90"/>
      <c r="Y164" s="90"/>
      <c r="Z164" s="88"/>
    </row>
    <row r="165" spans="1:27" ht="20.100000000000001" customHeight="1" x14ac:dyDescent="0.15">
      <c r="A165" s="64">
        <f>IFERROR(IF(AND($I153="する",NOT(AND(TRIM($I165)&lt;&gt;"",ISNUMBER(VALUE(SUBSTITUTE($I165,"-",""))),IFERROR(SEARCH("-",$I165),0)&gt;0))),1001,0),3)</f>
        <v>0</v>
      </c>
      <c r="B165" s="64"/>
      <c r="C165" s="83"/>
      <c r="D165" s="84">
        <v>7</v>
      </c>
      <c r="E165" s="59" t="s">
        <v>21</v>
      </c>
      <c r="I165" s="43"/>
      <c r="J165" s="43"/>
      <c r="K165" s="43"/>
      <c r="L165" s="43"/>
      <c r="M165" s="43"/>
      <c r="Y165" s="90"/>
      <c r="Z165" s="88"/>
    </row>
    <row r="166" spans="1:27" ht="20.100000000000001" customHeight="1" x14ac:dyDescent="0.15">
      <c r="A166" s="64"/>
      <c r="B166" s="64"/>
      <c r="C166" s="92"/>
      <c r="D166" s="89"/>
      <c r="E166" s="89"/>
      <c r="F166" s="89"/>
      <c r="G166" s="89"/>
      <c r="H166" s="89"/>
      <c r="I166" s="86"/>
      <c r="J166" s="91" t="s">
        <v>24</v>
      </c>
      <c r="K166" s="90"/>
      <c r="L166" s="90"/>
      <c r="M166" s="90"/>
      <c r="N166" s="90"/>
      <c r="O166" s="90"/>
      <c r="P166" s="90"/>
      <c r="Q166" s="90"/>
      <c r="R166" s="90"/>
      <c r="S166" s="90"/>
      <c r="T166" s="90"/>
      <c r="U166" s="90"/>
      <c r="V166" s="90"/>
      <c r="W166" s="90"/>
      <c r="X166" s="90"/>
      <c r="Y166" s="90"/>
      <c r="Z166" s="88"/>
    </row>
    <row r="167" spans="1:27" ht="20.100000000000001" customHeight="1" x14ac:dyDescent="0.15">
      <c r="A167" s="64">
        <f>IFERROR(IF(AND($I153="する",AND(TRIM($I167)&lt;&gt;"",NOT(AND(ISNUMBER(VALUE(SUBSTITUTE($I167,"-",""))),IFERROR(SEARCH("-",$I167),0)&gt;0)))),1001,0),3)</f>
        <v>0</v>
      </c>
      <c r="B167" s="64"/>
      <c r="C167" s="83"/>
      <c r="D167" s="84">
        <v>8</v>
      </c>
      <c r="E167" s="59" t="s">
        <v>25</v>
      </c>
      <c r="I167" s="43"/>
      <c r="J167" s="43"/>
      <c r="K167" s="43"/>
      <c r="L167" s="43"/>
      <c r="M167" s="43"/>
      <c r="N167" s="90"/>
      <c r="O167" s="90"/>
      <c r="P167" s="90"/>
      <c r="Q167" s="90"/>
      <c r="R167" s="90"/>
      <c r="S167" s="90"/>
      <c r="T167" s="90"/>
      <c r="U167" s="90"/>
      <c r="V167" s="90"/>
      <c r="W167" s="90"/>
      <c r="X167" s="90"/>
      <c r="Y167" s="90"/>
      <c r="Z167" s="88"/>
    </row>
    <row r="168" spans="1:27" ht="20.100000000000001" customHeight="1" x14ac:dyDescent="0.15">
      <c r="A168" s="64"/>
      <c r="B168" s="64"/>
      <c r="C168" s="92"/>
      <c r="D168" s="89"/>
      <c r="E168" s="89"/>
      <c r="F168" s="89"/>
      <c r="G168" s="89"/>
      <c r="H168" s="89"/>
      <c r="I168" s="86"/>
      <c r="J168" s="91" t="s">
        <v>24</v>
      </c>
      <c r="K168" s="90"/>
      <c r="L168" s="90"/>
      <c r="M168" s="90"/>
      <c r="N168" s="90"/>
      <c r="O168" s="90"/>
      <c r="P168" s="90"/>
      <c r="Q168" s="90"/>
      <c r="R168" s="90"/>
      <c r="S168" s="90"/>
      <c r="T168" s="90"/>
      <c r="U168" s="90"/>
      <c r="V168" s="90"/>
      <c r="W168" s="90"/>
      <c r="X168" s="90"/>
      <c r="Y168" s="90"/>
      <c r="Z168" s="88"/>
    </row>
    <row r="169" spans="1:27" ht="20.100000000000001" customHeight="1" x14ac:dyDescent="0.15">
      <c r="A169" s="64">
        <f>IFERROR(IF(OR(AND($I153="する",NOT(IFERROR(SEARCH("@",$I169),0)&gt;0))),1001,0),3)</f>
        <v>0</v>
      </c>
      <c r="B169" s="64"/>
      <c r="C169" s="83"/>
      <c r="D169" s="84">
        <v>9</v>
      </c>
      <c r="E169" s="59" t="s">
        <v>26</v>
      </c>
      <c r="I169" s="43"/>
      <c r="J169" s="43"/>
      <c r="K169" s="43"/>
      <c r="L169" s="43"/>
      <c r="M169" s="43"/>
      <c r="N169" s="43"/>
      <c r="O169" s="43"/>
      <c r="P169" s="43"/>
      <c r="Q169" s="44"/>
      <c r="R169" s="43"/>
      <c r="S169" s="43"/>
      <c r="T169" s="43"/>
      <c r="U169" s="43"/>
      <c r="V169" s="43"/>
      <c r="W169" s="43"/>
      <c r="X169" s="43"/>
      <c r="Y169" s="43"/>
      <c r="Z169" s="88"/>
    </row>
    <row r="170" spans="1:27" ht="20.100000000000001" customHeight="1" x14ac:dyDescent="0.15">
      <c r="A170" s="64"/>
      <c r="B170" s="64"/>
      <c r="C170" s="92"/>
      <c r="D170" s="89"/>
      <c r="E170" s="89"/>
      <c r="F170" s="89"/>
      <c r="G170" s="89"/>
      <c r="H170" s="89"/>
      <c r="I170" s="86"/>
      <c r="J170" s="97" t="s">
        <v>49</v>
      </c>
      <c r="K170" s="114"/>
      <c r="L170" s="90"/>
      <c r="M170" s="90"/>
      <c r="N170" s="90"/>
      <c r="O170" s="90"/>
      <c r="P170" s="90"/>
      <c r="Q170" s="115"/>
      <c r="R170" s="90"/>
      <c r="S170" s="90"/>
      <c r="T170" s="90"/>
      <c r="U170" s="90"/>
      <c r="V170" s="90"/>
      <c r="W170" s="90"/>
      <c r="X170" s="90"/>
      <c r="Y170" s="90"/>
      <c r="Z170" s="88"/>
    </row>
    <row r="171" spans="1:27" ht="20.100000000000001" customHeight="1" x14ac:dyDescent="0.15">
      <c r="A171" s="64"/>
      <c r="B171" s="64"/>
      <c r="C171" s="103"/>
      <c r="D171" s="104"/>
      <c r="E171" s="104"/>
      <c r="F171" s="104"/>
      <c r="G171" s="104"/>
      <c r="H171" s="104"/>
      <c r="I171" s="105"/>
      <c r="J171" s="105"/>
      <c r="K171" s="106"/>
      <c r="L171" s="105"/>
      <c r="M171" s="105"/>
      <c r="N171" s="105"/>
      <c r="O171" s="105"/>
      <c r="P171" s="105"/>
      <c r="Q171" s="105"/>
      <c r="R171" s="105"/>
      <c r="S171" s="105"/>
      <c r="T171" s="105"/>
      <c r="U171" s="105"/>
      <c r="V171" s="105"/>
      <c r="W171" s="105"/>
      <c r="X171" s="105"/>
      <c r="Y171" s="135"/>
      <c r="Z171" s="107"/>
      <c r="AA171" s="121"/>
    </row>
    <row r="172" spans="1:27" ht="20.100000000000001" customHeight="1" x14ac:dyDescent="0.15">
      <c r="A172" s="64"/>
      <c r="B172" s="64"/>
      <c r="C172" s="89"/>
      <c r="D172" s="89"/>
      <c r="E172" s="89"/>
      <c r="F172" s="89"/>
      <c r="G172" s="89"/>
      <c r="H172" s="89"/>
      <c r="I172" s="109"/>
      <c r="J172" s="109"/>
      <c r="K172" s="109"/>
      <c r="L172" s="109"/>
      <c r="M172" s="109"/>
      <c r="N172" s="109"/>
      <c r="O172" s="109"/>
      <c r="P172" s="109"/>
      <c r="Q172" s="109"/>
      <c r="R172" s="109"/>
      <c r="S172" s="109"/>
      <c r="T172" s="109"/>
      <c r="U172" s="109"/>
      <c r="V172" s="109"/>
      <c r="W172" s="109"/>
      <c r="X172" s="109"/>
      <c r="Y172" s="136"/>
      <c r="Z172" s="89"/>
      <c r="AA172" s="121"/>
    </row>
    <row r="173" spans="1:27" ht="20.100000000000001" customHeight="1" x14ac:dyDescent="0.15">
      <c r="A173" s="64"/>
      <c r="B173" s="64"/>
      <c r="C173" s="89"/>
      <c r="D173" s="89"/>
      <c r="E173" s="89"/>
      <c r="F173" s="89"/>
      <c r="G173" s="89"/>
      <c r="H173" s="89"/>
      <c r="I173" s="137"/>
      <c r="J173" s="109"/>
      <c r="K173" s="109"/>
      <c r="L173" s="109"/>
      <c r="M173" s="109"/>
      <c r="N173" s="136"/>
      <c r="O173" s="109"/>
      <c r="P173" s="109"/>
      <c r="Q173" s="109"/>
      <c r="R173" s="136"/>
      <c r="S173" s="109"/>
      <c r="T173" s="109"/>
      <c r="U173" s="109"/>
      <c r="V173" s="109"/>
      <c r="W173" s="109"/>
      <c r="X173" s="109"/>
      <c r="Y173" s="109"/>
      <c r="Z173" s="109"/>
      <c r="AA173" s="109"/>
    </row>
    <row r="174" spans="1:27" ht="20.100000000000001" customHeight="1" x14ac:dyDescent="0.15">
      <c r="A174" s="64"/>
      <c r="B174" s="64"/>
      <c r="C174" s="76" t="s">
        <v>2</v>
      </c>
      <c r="D174" s="77"/>
      <c r="E174" s="77"/>
      <c r="F174" s="77"/>
      <c r="G174" s="77"/>
      <c r="H174" s="78"/>
      <c r="I174" s="138"/>
      <c r="J174" s="139"/>
      <c r="K174" s="139"/>
      <c r="L174" s="139"/>
      <c r="M174" s="139"/>
      <c r="N174" s="139"/>
      <c r="O174" s="139"/>
      <c r="P174" s="139"/>
      <c r="Q174" s="139"/>
      <c r="R174" s="139"/>
      <c r="S174" s="139"/>
      <c r="T174" s="139"/>
      <c r="U174" s="139"/>
      <c r="V174" s="139"/>
      <c r="W174" s="139"/>
      <c r="X174" s="139"/>
      <c r="Y174" s="139"/>
      <c r="Z174" s="139"/>
    </row>
    <row r="175" spans="1:27" ht="20.100000000000001" customHeight="1" x14ac:dyDescent="0.15">
      <c r="A175" s="64"/>
      <c r="B175" s="64"/>
      <c r="C175" s="140"/>
      <c r="D175" s="141"/>
      <c r="E175" s="141"/>
      <c r="F175" s="141"/>
      <c r="G175" s="141"/>
      <c r="H175" s="141"/>
      <c r="Z175" s="133"/>
      <c r="AA175" s="100"/>
    </row>
    <row r="176" spans="1:27" ht="20.100000000000001" customHeight="1" x14ac:dyDescent="0.15">
      <c r="A176" s="64">
        <f>IFERROR(IF(TRIM($I176)="",1001,0),3)</f>
        <v>1001</v>
      </c>
      <c r="B176" s="64"/>
      <c r="C176" s="83"/>
      <c r="D176" s="84">
        <v>1</v>
      </c>
      <c r="E176" s="59" t="s">
        <v>431</v>
      </c>
      <c r="I176" s="43"/>
      <c r="J176" s="55"/>
      <c r="K176" s="55"/>
      <c r="L176" s="55"/>
      <c r="M176" s="55"/>
      <c r="N176" s="89"/>
      <c r="O176" s="89"/>
      <c r="P176" s="89"/>
      <c r="Q176" s="89"/>
      <c r="R176" s="89"/>
      <c r="S176" s="89"/>
      <c r="T176" s="89"/>
      <c r="U176" s="89"/>
      <c r="V176" s="89"/>
      <c r="W176" s="89"/>
      <c r="X176" s="89"/>
      <c r="Y176" s="89"/>
      <c r="Z176" s="88"/>
    </row>
    <row r="177" spans="1:27" ht="19.899999999999999" customHeight="1" x14ac:dyDescent="0.15">
      <c r="A177" s="64"/>
      <c r="B177" s="64"/>
      <c r="C177" s="92"/>
      <c r="D177" s="89"/>
      <c r="E177" s="89"/>
      <c r="F177" s="89"/>
      <c r="G177" s="89"/>
      <c r="H177" s="89"/>
      <c r="I177" s="86"/>
      <c r="J177" s="91" t="s">
        <v>432</v>
      </c>
      <c r="K177" s="91"/>
      <c r="L177" s="91"/>
      <c r="M177" s="91"/>
      <c r="N177" s="91"/>
      <c r="O177" s="91"/>
      <c r="P177" s="91"/>
      <c r="Q177" s="91"/>
      <c r="R177" s="91"/>
      <c r="S177" s="91"/>
      <c r="T177" s="91"/>
      <c r="U177" s="91"/>
      <c r="V177" s="91"/>
      <c r="W177" s="91"/>
      <c r="X177" s="91"/>
      <c r="Y177" s="91"/>
      <c r="Z177" s="88"/>
    </row>
    <row r="178" spans="1:27" ht="20.100000000000001" customHeight="1" x14ac:dyDescent="0.15">
      <c r="A178" s="64"/>
      <c r="B178" s="64"/>
      <c r="C178" s="83"/>
      <c r="D178" s="84">
        <v>2</v>
      </c>
      <c r="E178" s="59" t="s">
        <v>59</v>
      </c>
      <c r="I178" s="53"/>
      <c r="J178" s="55"/>
      <c r="K178" s="55"/>
      <c r="L178" s="55"/>
      <c r="M178" s="55"/>
      <c r="N178" s="89"/>
      <c r="O178" s="89"/>
      <c r="P178" s="89"/>
      <c r="Q178" s="89"/>
      <c r="R178" s="89"/>
      <c r="S178" s="89"/>
      <c r="T178" s="89"/>
      <c r="U178" s="89"/>
      <c r="V178" s="89"/>
      <c r="W178" s="89"/>
      <c r="X178" s="89"/>
      <c r="Y178" s="89"/>
      <c r="Z178" s="88"/>
    </row>
    <row r="179" spans="1:27" ht="30" customHeight="1" x14ac:dyDescent="0.15">
      <c r="A179" s="64"/>
      <c r="B179" s="64"/>
      <c r="C179" s="92"/>
      <c r="D179" s="89"/>
      <c r="E179" s="89"/>
      <c r="F179" s="89"/>
      <c r="G179" s="89"/>
      <c r="H179" s="89"/>
      <c r="I179" s="86"/>
      <c r="J179" s="142" t="str">
        <f>日付例&amp;"　法人の場合は設立年月日を、個人の場合は開業年月日を入力してください。設立(開業)日が1900/3/31以前の場合は、入力不要です。"</f>
        <v>例)2024/4/1、R6/4/1　法人の場合は設立年月日を、個人の場合は開業年月日を入力してください。設立(開業)日が1900/3/31以前の場合は、入力不要です。</v>
      </c>
      <c r="K179" s="142"/>
      <c r="L179" s="142"/>
      <c r="M179" s="142"/>
      <c r="N179" s="142"/>
      <c r="O179" s="142"/>
      <c r="P179" s="142"/>
      <c r="Q179" s="142"/>
      <c r="R179" s="142"/>
      <c r="S179" s="142"/>
      <c r="T179" s="142"/>
      <c r="U179" s="142"/>
      <c r="V179" s="142"/>
      <c r="W179" s="142"/>
      <c r="X179" s="142"/>
      <c r="Y179" s="142"/>
      <c r="Z179" s="88"/>
    </row>
    <row r="180" spans="1:27" ht="20.100000000000001" customHeight="1" x14ac:dyDescent="0.15">
      <c r="A180" s="64"/>
      <c r="B180" s="64"/>
      <c r="C180" s="83"/>
      <c r="D180" s="84">
        <v>3</v>
      </c>
      <c r="E180" s="143" t="s">
        <v>60</v>
      </c>
      <c r="F180" s="143"/>
      <c r="G180" s="143"/>
      <c r="H180" s="143"/>
      <c r="I180" s="51"/>
      <c r="J180" s="52"/>
      <c r="K180" s="52"/>
      <c r="L180" s="52"/>
      <c r="M180" s="52"/>
      <c r="N180" s="59" t="s">
        <v>44</v>
      </c>
      <c r="Z180" s="133"/>
      <c r="AA180" s="92"/>
    </row>
    <row r="181" spans="1:27" ht="30" customHeight="1" x14ac:dyDescent="0.15">
      <c r="A181" s="64"/>
      <c r="B181" s="64"/>
      <c r="C181" s="92"/>
      <c r="D181" s="89"/>
      <c r="E181" s="89"/>
      <c r="F181" s="89"/>
      <c r="G181" s="89"/>
      <c r="H181" s="89"/>
      <c r="I181" s="86"/>
      <c r="J181" s="142" t="s">
        <v>61</v>
      </c>
      <c r="K181" s="142"/>
      <c r="L181" s="142"/>
      <c r="M181" s="142"/>
      <c r="N181" s="142"/>
      <c r="O181" s="142"/>
      <c r="P181" s="142"/>
      <c r="Q181" s="142"/>
      <c r="R181" s="142"/>
      <c r="S181" s="142"/>
      <c r="T181" s="142"/>
      <c r="U181" s="142"/>
      <c r="V181" s="142"/>
      <c r="W181" s="142"/>
      <c r="X181" s="142"/>
      <c r="Y181" s="142"/>
      <c r="Z181" s="88"/>
    </row>
    <row r="182" spans="1:27" ht="20.100000000000001" customHeight="1" x14ac:dyDescent="0.15">
      <c r="A182" s="64">
        <f>IFERROR(IF(TRIM($I182)="",1001,0),3)</f>
        <v>1001</v>
      </c>
      <c r="B182" s="64"/>
      <c r="C182" s="83"/>
      <c r="D182" s="84">
        <v>4</v>
      </c>
      <c r="E182" s="59" t="s">
        <v>62</v>
      </c>
      <c r="I182" s="51"/>
      <c r="J182" s="54"/>
      <c r="K182" s="54"/>
      <c r="L182" s="54"/>
      <c r="M182" s="54"/>
      <c r="N182" s="89"/>
      <c r="O182" s="89"/>
      <c r="P182" s="89"/>
      <c r="Q182" s="89"/>
      <c r="R182" s="89"/>
      <c r="S182" s="89"/>
      <c r="T182" s="89"/>
      <c r="U182" s="89"/>
      <c r="V182" s="89"/>
      <c r="W182" s="89"/>
      <c r="X182" s="89"/>
      <c r="Z182" s="133"/>
    </row>
    <row r="183" spans="1:27" ht="19.899999999999999" customHeight="1" x14ac:dyDescent="0.15">
      <c r="A183" s="64"/>
      <c r="B183" s="64"/>
      <c r="C183" s="92"/>
      <c r="D183" s="89"/>
      <c r="E183" s="89"/>
      <c r="F183" s="89"/>
      <c r="G183" s="89"/>
      <c r="H183" s="89"/>
      <c r="I183" s="86"/>
      <c r="J183" s="91" t="s">
        <v>63</v>
      </c>
      <c r="K183" s="91"/>
      <c r="L183" s="91"/>
      <c r="M183" s="91"/>
      <c r="N183" s="91"/>
      <c r="O183" s="91"/>
      <c r="P183" s="91"/>
      <c r="Q183" s="91"/>
      <c r="R183" s="91"/>
      <c r="S183" s="91"/>
      <c r="T183" s="91"/>
      <c r="U183" s="91"/>
      <c r="V183" s="91"/>
      <c r="W183" s="91"/>
      <c r="X183" s="91"/>
      <c r="Y183" s="91"/>
      <c r="Z183" s="88"/>
    </row>
    <row r="184" spans="1:27" ht="20.100000000000001" customHeight="1" x14ac:dyDescent="0.15">
      <c r="A184" s="64">
        <f>IFERROR(IF(OR(TRIM($I184)="",TRIM($O184)=""),1001,0),3)</f>
        <v>1001</v>
      </c>
      <c r="B184" s="64"/>
      <c r="C184" s="83"/>
      <c r="D184" s="84">
        <v>5</v>
      </c>
      <c r="E184" s="59" t="s">
        <v>64</v>
      </c>
      <c r="I184" s="53"/>
      <c r="J184" s="53"/>
      <c r="K184" s="53"/>
      <c r="L184" s="53"/>
      <c r="M184" s="53"/>
      <c r="N184" s="144" t="s">
        <v>66</v>
      </c>
      <c r="O184" s="53"/>
      <c r="P184" s="53"/>
      <c r="Q184" s="53"/>
      <c r="R184" s="53"/>
      <c r="S184" s="53"/>
      <c r="T184" s="89" t="s">
        <v>67</v>
      </c>
      <c r="U184" s="89"/>
      <c r="V184" s="89"/>
      <c r="W184" s="89"/>
      <c r="X184" s="89"/>
      <c r="Z184" s="133"/>
    </row>
    <row r="185" spans="1:27" ht="19.899999999999999" customHeight="1" x14ac:dyDescent="0.15">
      <c r="A185" s="64"/>
      <c r="B185" s="64"/>
      <c r="C185" s="92"/>
      <c r="D185" s="89"/>
      <c r="E185" s="113" t="s">
        <v>65</v>
      </c>
      <c r="F185" s="89"/>
      <c r="G185" s="89"/>
      <c r="H185" s="89"/>
      <c r="I185" s="86"/>
      <c r="J185" s="91"/>
      <c r="K185" s="91"/>
      <c r="L185" s="91"/>
      <c r="M185" s="91"/>
      <c r="N185" s="91"/>
      <c r="O185" s="91"/>
      <c r="P185" s="91"/>
      <c r="Q185" s="91"/>
      <c r="R185" s="91"/>
      <c r="S185" s="91"/>
      <c r="T185" s="91"/>
      <c r="U185" s="91"/>
      <c r="V185" s="91"/>
      <c r="W185" s="91"/>
      <c r="X185" s="91"/>
      <c r="Y185" s="91"/>
      <c r="Z185" s="88"/>
    </row>
    <row r="186" spans="1:27" ht="20.100000000000001" customHeight="1" x14ac:dyDescent="0.15">
      <c r="A186" s="64"/>
      <c r="B186" s="64"/>
      <c r="C186" s="103"/>
      <c r="D186" s="104"/>
      <c r="E186" s="104"/>
      <c r="F186" s="104"/>
      <c r="G186" s="104"/>
      <c r="H186" s="104"/>
      <c r="I186" s="104"/>
      <c r="J186" s="105"/>
      <c r="K186" s="105"/>
      <c r="L186" s="105"/>
      <c r="M186" s="128"/>
      <c r="N186" s="105"/>
      <c r="O186" s="105"/>
      <c r="P186" s="128"/>
      <c r="Q186" s="105"/>
      <c r="R186" s="105"/>
      <c r="S186" s="105"/>
      <c r="T186" s="105"/>
      <c r="U186" s="105"/>
      <c r="V186" s="105"/>
      <c r="W186" s="105"/>
      <c r="X186" s="105"/>
      <c r="Y186" s="105"/>
      <c r="Z186" s="145"/>
      <c r="AA186" s="92"/>
    </row>
    <row r="187" spans="1:27" ht="20.100000000000001" customHeight="1" x14ac:dyDescent="0.15">
      <c r="A187" s="64"/>
      <c r="B187" s="64"/>
      <c r="C187" s="89"/>
      <c r="D187" s="89"/>
      <c r="E187" s="89"/>
      <c r="F187" s="89"/>
      <c r="G187" s="89"/>
      <c r="H187" s="89"/>
      <c r="I187" s="89"/>
      <c r="J187" s="109"/>
      <c r="K187" s="109"/>
      <c r="L187" s="109"/>
      <c r="M187" s="129"/>
      <c r="N187" s="109"/>
      <c r="O187" s="109"/>
      <c r="P187" s="129"/>
      <c r="Q187" s="109"/>
      <c r="R187" s="109"/>
      <c r="S187" s="109"/>
      <c r="T187" s="109"/>
      <c r="U187" s="109"/>
      <c r="V187" s="109"/>
      <c r="W187" s="109"/>
      <c r="X187" s="109"/>
      <c r="Y187" s="109"/>
      <c r="Z187" s="109"/>
      <c r="AA187" s="109"/>
    </row>
    <row r="188" spans="1:27" ht="20.100000000000001" customHeight="1" x14ac:dyDescent="0.15">
      <c r="A188" s="75"/>
      <c r="B188" s="64"/>
      <c r="C188" s="89"/>
      <c r="D188" s="89"/>
      <c r="E188" s="89"/>
      <c r="F188" s="89"/>
      <c r="G188" s="89"/>
      <c r="H188" s="89"/>
      <c r="I188" s="109"/>
      <c r="J188" s="89"/>
      <c r="K188" s="89"/>
      <c r="L188" s="120"/>
      <c r="M188" s="89"/>
      <c r="N188" s="89"/>
      <c r="O188" s="89"/>
      <c r="P188" s="89"/>
      <c r="Q188" s="89"/>
      <c r="R188" s="89"/>
      <c r="S188" s="89"/>
      <c r="T188" s="89"/>
      <c r="U188" s="89"/>
      <c r="V188" s="89"/>
      <c r="W188" s="89"/>
      <c r="X188" s="89"/>
      <c r="Y188" s="89"/>
      <c r="Z188" s="89"/>
    </row>
    <row r="189" spans="1:27" ht="20.100000000000001" customHeight="1" x14ac:dyDescent="0.15">
      <c r="A189" s="75"/>
      <c r="B189" s="64"/>
      <c r="C189" s="76" t="s">
        <v>5</v>
      </c>
      <c r="D189" s="77"/>
      <c r="E189" s="77"/>
      <c r="F189" s="77"/>
      <c r="G189" s="77"/>
      <c r="H189" s="77"/>
      <c r="I189" s="78"/>
      <c r="L189" s="110"/>
    </row>
    <row r="190" spans="1:27" ht="20.100000000000001" customHeight="1" x14ac:dyDescent="0.15">
      <c r="A190" s="75"/>
      <c r="B190" s="64"/>
      <c r="C190" s="79"/>
      <c r="D190" s="80"/>
      <c r="E190" s="80"/>
      <c r="F190" s="80"/>
      <c r="G190" s="80"/>
      <c r="H190" s="80"/>
      <c r="I190" s="80"/>
      <c r="J190" s="81"/>
      <c r="K190" s="81"/>
      <c r="L190" s="124"/>
      <c r="M190" s="124"/>
      <c r="N190" s="81"/>
      <c r="O190" s="81"/>
      <c r="P190" s="81"/>
      <c r="Q190" s="81"/>
      <c r="R190" s="81"/>
      <c r="S190" s="81"/>
      <c r="T190" s="81"/>
      <c r="U190" s="81"/>
      <c r="V190" s="81"/>
      <c r="W190" s="81"/>
      <c r="X190" s="81"/>
      <c r="Y190" s="81"/>
      <c r="Z190" s="82"/>
    </row>
    <row r="191" spans="1:27" ht="20.100000000000001" hidden="1" customHeight="1" x14ac:dyDescent="0.15">
      <c r="A191" s="75"/>
      <c r="B191" s="64"/>
      <c r="C191" s="79"/>
      <c r="D191" s="80"/>
      <c r="E191" s="80"/>
      <c r="F191" s="80"/>
      <c r="G191" s="80"/>
      <c r="H191" s="80"/>
      <c r="I191" s="80"/>
      <c r="J191" s="89"/>
      <c r="K191" s="89"/>
      <c r="L191" s="120"/>
      <c r="M191" s="120"/>
      <c r="N191" s="89"/>
      <c r="O191" s="89"/>
      <c r="P191" s="89"/>
      <c r="Q191" s="89"/>
      <c r="R191" s="89"/>
      <c r="S191" s="89"/>
      <c r="T191" s="89"/>
      <c r="U191" s="89"/>
      <c r="V191" s="89"/>
      <c r="W191" s="89"/>
      <c r="X191" s="89"/>
      <c r="Y191" s="89"/>
      <c r="Z191" s="88"/>
    </row>
    <row r="192" spans="1:27" ht="20.100000000000001" customHeight="1" x14ac:dyDescent="0.15">
      <c r="A192" s="75">
        <f>IFERROR(IF(COUNTIF($R196:$R372,"○")&lt;1,1001,0),3)</f>
        <v>1001</v>
      </c>
      <c r="B192" s="291"/>
      <c r="C192" s="83"/>
      <c r="D192" s="84">
        <v>1</v>
      </c>
      <c r="E192" s="59" t="s">
        <v>68</v>
      </c>
      <c r="J192" s="90"/>
      <c r="K192" s="90"/>
      <c r="L192" s="127"/>
      <c r="M192" s="90"/>
      <c r="N192" s="90"/>
      <c r="O192" s="127"/>
      <c r="P192" s="90"/>
      <c r="Q192" s="90"/>
      <c r="R192" s="127"/>
      <c r="S192" s="90"/>
      <c r="T192" s="90"/>
      <c r="U192" s="90"/>
      <c r="V192" s="90"/>
      <c r="W192" s="90"/>
      <c r="X192" s="90"/>
      <c r="Y192" s="90"/>
      <c r="Z192" s="88"/>
    </row>
    <row r="193" spans="1:26" ht="30" customHeight="1" x14ac:dyDescent="0.15">
      <c r="A193" s="75"/>
      <c r="B193" s="64"/>
      <c r="C193" s="79"/>
      <c r="E193" s="146" t="s">
        <v>433</v>
      </c>
      <c r="F193" s="146"/>
      <c r="G193" s="146"/>
      <c r="H193" s="146"/>
      <c r="I193" s="146"/>
      <c r="J193" s="146"/>
      <c r="K193" s="146"/>
      <c r="L193" s="146"/>
      <c r="M193" s="146"/>
      <c r="N193" s="146"/>
      <c r="O193" s="146"/>
      <c r="P193" s="146"/>
      <c r="Q193" s="146"/>
      <c r="R193" s="146"/>
      <c r="S193" s="146"/>
      <c r="T193" s="146"/>
      <c r="U193" s="146"/>
      <c r="V193" s="146"/>
      <c r="W193" s="146"/>
      <c r="X193" s="146"/>
      <c r="Y193" s="146"/>
      <c r="Z193" s="88"/>
    </row>
    <row r="194" spans="1:26" ht="30" customHeight="1" x14ac:dyDescent="0.15">
      <c r="A194" s="75"/>
      <c r="B194" s="64"/>
      <c r="C194" s="79"/>
      <c r="E194" s="147" t="s">
        <v>207</v>
      </c>
      <c r="F194" s="148"/>
      <c r="G194" s="148"/>
      <c r="H194" s="148"/>
      <c r="I194" s="148"/>
      <c r="J194" s="148"/>
      <c r="K194" s="148"/>
      <c r="L194" s="148"/>
      <c r="M194" s="148"/>
      <c r="N194" s="148"/>
      <c r="O194" s="148"/>
      <c r="P194" s="148"/>
      <c r="Q194" s="148"/>
      <c r="R194" s="149"/>
      <c r="S194" s="149"/>
      <c r="T194" s="149"/>
      <c r="U194" s="149"/>
      <c r="V194" s="149"/>
      <c r="W194" s="149"/>
      <c r="X194" s="149"/>
      <c r="Y194" s="149"/>
      <c r="Z194" s="88"/>
    </row>
    <row r="195" spans="1:26" ht="20.100000000000001" customHeight="1" x14ac:dyDescent="0.15">
      <c r="A195" s="75"/>
      <c r="B195" s="64"/>
      <c r="C195" s="79"/>
      <c r="E195" s="150" t="s">
        <v>8</v>
      </c>
      <c r="F195" s="151"/>
      <c r="G195" s="151"/>
      <c r="H195" s="151"/>
      <c r="I195" s="151"/>
      <c r="J195" s="151"/>
      <c r="K195" s="151"/>
      <c r="L195" s="152"/>
      <c r="M195" s="152"/>
      <c r="N195" s="152"/>
      <c r="O195" s="152"/>
      <c r="P195" s="152"/>
      <c r="Q195" s="153"/>
      <c r="R195" s="154" t="s">
        <v>7</v>
      </c>
      <c r="S195" s="155"/>
      <c r="T195" s="156" t="s">
        <v>414</v>
      </c>
      <c r="U195" s="157"/>
      <c r="V195" s="157"/>
      <c r="W195" s="157"/>
      <c r="X195" s="158"/>
      <c r="Y195" s="159" t="s">
        <v>430</v>
      </c>
      <c r="Z195" s="88"/>
    </row>
    <row r="196" spans="1:26" ht="30" customHeight="1" x14ac:dyDescent="0.15">
      <c r="A196" s="75">
        <f>IFERROR(IF(AND($R196="○",TRIM($T196)=""),1001,0),3)</f>
        <v>0</v>
      </c>
      <c r="B196" s="64"/>
      <c r="C196" s="92"/>
      <c r="D196" s="89"/>
      <c r="E196" s="160" t="s">
        <v>69</v>
      </c>
      <c r="F196" s="161"/>
      <c r="G196" s="162" t="s">
        <v>89</v>
      </c>
      <c r="H196" s="163" t="s">
        <v>70</v>
      </c>
      <c r="I196" s="164"/>
      <c r="J196" s="164"/>
      <c r="K196" s="165"/>
      <c r="L196" s="166" t="s">
        <v>71</v>
      </c>
      <c r="M196" s="167"/>
      <c r="N196" s="167"/>
      <c r="O196" s="167"/>
      <c r="P196" s="167"/>
      <c r="Q196" s="168"/>
      <c r="R196" s="41"/>
      <c r="S196" s="42"/>
      <c r="T196" s="7"/>
      <c r="U196" s="24"/>
      <c r="V196" s="24"/>
      <c r="W196" s="24"/>
      <c r="X196" s="25"/>
      <c r="Y196" s="2"/>
      <c r="Z196" s="88"/>
    </row>
    <row r="197" spans="1:26" ht="30" customHeight="1" x14ac:dyDescent="0.15">
      <c r="A197" s="169">
        <f>IFERROR(IF(AND($R197="○",TRIM($T197)=""),1001,0),3)</f>
        <v>0</v>
      </c>
      <c r="B197" s="133"/>
      <c r="E197" s="170"/>
      <c r="F197" s="171"/>
      <c r="G197" s="172" t="s">
        <v>90</v>
      </c>
      <c r="H197" s="173" t="s">
        <v>72</v>
      </c>
      <c r="I197" s="174"/>
      <c r="J197" s="174"/>
      <c r="K197" s="175"/>
      <c r="L197" s="176" t="s">
        <v>71</v>
      </c>
      <c r="M197" s="177"/>
      <c r="N197" s="177"/>
      <c r="O197" s="177"/>
      <c r="P197" s="177"/>
      <c r="Q197" s="178"/>
      <c r="R197" s="37"/>
      <c r="S197" s="38"/>
      <c r="T197" s="10"/>
      <c r="U197" s="26"/>
      <c r="V197" s="26"/>
      <c r="W197" s="26"/>
      <c r="X197" s="27"/>
      <c r="Y197" s="3"/>
      <c r="Z197" s="133"/>
    </row>
    <row r="198" spans="1:26" ht="30" customHeight="1" x14ac:dyDescent="0.15">
      <c r="A198" s="169">
        <f>IFERROR(IF(AND($R198="○",TRIM($T198)=""),1001,0),3)</f>
        <v>0</v>
      </c>
      <c r="B198" s="133"/>
      <c r="E198" s="170"/>
      <c r="F198" s="171"/>
      <c r="G198" s="172" t="s">
        <v>91</v>
      </c>
      <c r="H198" s="173" t="s">
        <v>73</v>
      </c>
      <c r="I198" s="174"/>
      <c r="J198" s="174"/>
      <c r="K198" s="175"/>
      <c r="L198" s="176" t="s">
        <v>74</v>
      </c>
      <c r="M198" s="177"/>
      <c r="N198" s="177"/>
      <c r="O198" s="177"/>
      <c r="P198" s="177"/>
      <c r="Q198" s="178"/>
      <c r="R198" s="37"/>
      <c r="S198" s="38"/>
      <c r="T198" s="10"/>
      <c r="U198" s="26"/>
      <c r="V198" s="26"/>
      <c r="W198" s="26"/>
      <c r="X198" s="27"/>
      <c r="Y198" s="3"/>
      <c r="Z198" s="133"/>
    </row>
    <row r="199" spans="1:26" ht="30" customHeight="1" x14ac:dyDescent="0.15">
      <c r="A199" s="169">
        <f>IFERROR(IF(AND($R199="○",TRIM($T199)=""),1001,0),3)</f>
        <v>0</v>
      </c>
      <c r="B199" s="133"/>
      <c r="E199" s="170"/>
      <c r="F199" s="171"/>
      <c r="G199" s="172" t="s">
        <v>92</v>
      </c>
      <c r="H199" s="173" t="s">
        <v>75</v>
      </c>
      <c r="I199" s="174"/>
      <c r="J199" s="174"/>
      <c r="K199" s="175"/>
      <c r="L199" s="176" t="s">
        <v>76</v>
      </c>
      <c r="M199" s="177"/>
      <c r="N199" s="177"/>
      <c r="O199" s="177"/>
      <c r="P199" s="177"/>
      <c r="Q199" s="178"/>
      <c r="R199" s="37"/>
      <c r="S199" s="38"/>
      <c r="T199" s="10"/>
      <c r="U199" s="26"/>
      <c r="V199" s="26"/>
      <c r="W199" s="26"/>
      <c r="X199" s="27"/>
      <c r="Y199" s="3"/>
      <c r="Z199" s="133"/>
    </row>
    <row r="200" spans="1:26" ht="30" customHeight="1" x14ac:dyDescent="0.15">
      <c r="A200" s="169">
        <f>IFERROR(IF(AND($R200="○",TRIM($T200)=""),1001,0),3)</f>
        <v>0</v>
      </c>
      <c r="B200" s="133"/>
      <c r="E200" s="170"/>
      <c r="F200" s="171"/>
      <c r="G200" s="172" t="s">
        <v>93</v>
      </c>
      <c r="H200" s="173" t="s">
        <v>77</v>
      </c>
      <c r="I200" s="174"/>
      <c r="J200" s="174"/>
      <c r="K200" s="175"/>
      <c r="L200" s="176" t="s">
        <v>78</v>
      </c>
      <c r="M200" s="177"/>
      <c r="N200" s="177"/>
      <c r="O200" s="177"/>
      <c r="P200" s="177"/>
      <c r="Q200" s="178"/>
      <c r="R200" s="37"/>
      <c r="S200" s="38"/>
      <c r="T200" s="10"/>
      <c r="U200" s="26"/>
      <c r="V200" s="26"/>
      <c r="W200" s="26"/>
      <c r="X200" s="27"/>
      <c r="Y200" s="3"/>
      <c r="Z200" s="133"/>
    </row>
    <row r="201" spans="1:26" ht="30" customHeight="1" x14ac:dyDescent="0.15">
      <c r="A201" s="169">
        <f>IFERROR(IF(AND($R201="○",TRIM($T201)=""),1001,0),3)</f>
        <v>0</v>
      </c>
      <c r="B201" s="133"/>
      <c r="D201" s="133"/>
      <c r="E201" s="179"/>
      <c r="F201" s="171"/>
      <c r="G201" s="172" t="s">
        <v>94</v>
      </c>
      <c r="H201" s="173" t="s">
        <v>79</v>
      </c>
      <c r="I201" s="174"/>
      <c r="J201" s="174"/>
      <c r="K201" s="175"/>
      <c r="L201" s="176"/>
      <c r="M201" s="177"/>
      <c r="N201" s="177"/>
      <c r="O201" s="177"/>
      <c r="P201" s="177"/>
      <c r="Q201" s="178"/>
      <c r="R201" s="37"/>
      <c r="S201" s="38"/>
      <c r="T201" s="10"/>
      <c r="U201" s="26"/>
      <c r="V201" s="26"/>
      <c r="W201" s="26"/>
      <c r="X201" s="27"/>
      <c r="Y201" s="3"/>
      <c r="Z201" s="133"/>
    </row>
    <row r="202" spans="1:26" ht="30" customHeight="1" x14ac:dyDescent="0.15">
      <c r="A202" s="169">
        <f>IFERROR(IF(AND($R202="○",TRIM($T202)=""),1001,0),3)</f>
        <v>0</v>
      </c>
      <c r="B202" s="133"/>
      <c r="D202" s="133"/>
      <c r="E202" s="179"/>
      <c r="F202" s="171"/>
      <c r="G202" s="172" t="s">
        <v>95</v>
      </c>
      <c r="H202" s="173" t="s">
        <v>80</v>
      </c>
      <c r="I202" s="174"/>
      <c r="J202" s="174"/>
      <c r="K202" s="175"/>
      <c r="L202" s="176" t="s">
        <v>81</v>
      </c>
      <c r="M202" s="177"/>
      <c r="N202" s="177"/>
      <c r="O202" s="177"/>
      <c r="P202" s="177"/>
      <c r="Q202" s="178"/>
      <c r="R202" s="37"/>
      <c r="S202" s="38"/>
      <c r="T202" s="10"/>
      <c r="U202" s="26"/>
      <c r="V202" s="26"/>
      <c r="W202" s="26"/>
      <c r="X202" s="27"/>
      <c r="Y202" s="3"/>
      <c r="Z202" s="133"/>
    </row>
    <row r="203" spans="1:26" ht="30" customHeight="1" x14ac:dyDescent="0.15">
      <c r="A203" s="169">
        <f>IFERROR(IF(AND($R203="○",TRIM($T203)=""),1001,0),3)</f>
        <v>0</v>
      </c>
      <c r="B203" s="133"/>
      <c r="D203" s="133"/>
      <c r="E203" s="179"/>
      <c r="F203" s="171"/>
      <c r="G203" s="172" t="s">
        <v>96</v>
      </c>
      <c r="H203" s="173" t="s">
        <v>82</v>
      </c>
      <c r="I203" s="174"/>
      <c r="J203" s="174"/>
      <c r="K203" s="175"/>
      <c r="L203" s="176" t="s">
        <v>83</v>
      </c>
      <c r="M203" s="177"/>
      <c r="N203" s="177"/>
      <c r="O203" s="177"/>
      <c r="P203" s="177"/>
      <c r="Q203" s="178"/>
      <c r="R203" s="37"/>
      <c r="S203" s="38"/>
      <c r="T203" s="10"/>
      <c r="U203" s="26"/>
      <c r="V203" s="26"/>
      <c r="W203" s="26"/>
      <c r="X203" s="27"/>
      <c r="Y203" s="3"/>
      <c r="Z203" s="133"/>
    </row>
    <row r="204" spans="1:26" ht="30" customHeight="1" x14ac:dyDescent="0.15">
      <c r="A204" s="169">
        <f>IFERROR(IF(AND($R204="○",TRIM($T204)=""),1001,0),3)</f>
        <v>0</v>
      </c>
      <c r="B204" s="133"/>
      <c r="D204" s="133"/>
      <c r="E204" s="179"/>
      <c r="F204" s="171"/>
      <c r="G204" s="172" t="s">
        <v>97</v>
      </c>
      <c r="H204" s="173" t="s">
        <v>84</v>
      </c>
      <c r="I204" s="174"/>
      <c r="J204" s="174"/>
      <c r="K204" s="175"/>
      <c r="L204" s="176" t="s">
        <v>85</v>
      </c>
      <c r="M204" s="177"/>
      <c r="N204" s="177"/>
      <c r="O204" s="177"/>
      <c r="P204" s="177"/>
      <c r="Q204" s="178"/>
      <c r="R204" s="37"/>
      <c r="S204" s="38"/>
      <c r="T204" s="10"/>
      <c r="U204" s="26"/>
      <c r="V204" s="26"/>
      <c r="W204" s="26"/>
      <c r="X204" s="27"/>
      <c r="Y204" s="3"/>
      <c r="Z204" s="133"/>
    </row>
    <row r="205" spans="1:26" ht="30" customHeight="1" x14ac:dyDescent="0.15">
      <c r="A205" s="169">
        <f>IFERROR(IF(AND($R205="○",TRIM($T205)=""),1001,0),3)</f>
        <v>0</v>
      </c>
      <c r="B205" s="133"/>
      <c r="D205" s="133"/>
      <c r="E205" s="179"/>
      <c r="F205" s="171"/>
      <c r="G205" s="172" t="s">
        <v>98</v>
      </c>
      <c r="H205" s="173" t="s">
        <v>86</v>
      </c>
      <c r="I205" s="174"/>
      <c r="J205" s="174"/>
      <c r="K205" s="175"/>
      <c r="L205" s="176"/>
      <c r="M205" s="177"/>
      <c r="N205" s="177"/>
      <c r="O205" s="177"/>
      <c r="P205" s="177"/>
      <c r="Q205" s="178"/>
      <c r="R205" s="37"/>
      <c r="S205" s="38"/>
      <c r="T205" s="10"/>
      <c r="U205" s="26"/>
      <c r="V205" s="26"/>
      <c r="W205" s="26"/>
      <c r="X205" s="27"/>
      <c r="Y205" s="3"/>
      <c r="Z205" s="133"/>
    </row>
    <row r="206" spans="1:26" ht="30" customHeight="1" x14ac:dyDescent="0.15">
      <c r="A206" s="169">
        <f>IFERROR(IF(AND($R206="○",TRIM($T206)=""),1001,0),3)</f>
        <v>0</v>
      </c>
      <c r="B206" s="133"/>
      <c r="D206" s="133"/>
      <c r="E206" s="179"/>
      <c r="F206" s="171"/>
      <c r="G206" s="172" t="s">
        <v>99</v>
      </c>
      <c r="H206" s="173" t="s">
        <v>87</v>
      </c>
      <c r="I206" s="174"/>
      <c r="J206" s="174"/>
      <c r="K206" s="175"/>
      <c r="L206" s="176" t="s">
        <v>88</v>
      </c>
      <c r="M206" s="177"/>
      <c r="N206" s="177"/>
      <c r="O206" s="177"/>
      <c r="P206" s="177"/>
      <c r="Q206" s="178"/>
      <c r="R206" s="37"/>
      <c r="S206" s="38"/>
      <c r="T206" s="10"/>
      <c r="U206" s="26"/>
      <c r="V206" s="26"/>
      <c r="W206" s="26"/>
      <c r="X206" s="27"/>
      <c r="Y206" s="3"/>
      <c r="Z206" s="133"/>
    </row>
    <row r="207" spans="1:26" ht="30" customHeight="1" x14ac:dyDescent="0.15">
      <c r="A207" s="169">
        <f>IFERROR(IF(AND($R207="○",TRIM($T207)=""),1001,0),3)</f>
        <v>0</v>
      </c>
      <c r="B207" s="133"/>
      <c r="D207" s="133"/>
      <c r="E207" s="179" t="s">
        <v>193</v>
      </c>
      <c r="F207" s="171"/>
      <c r="G207" s="172" t="s">
        <v>192</v>
      </c>
      <c r="H207" s="173" t="s">
        <v>191</v>
      </c>
      <c r="I207" s="174"/>
      <c r="J207" s="174"/>
      <c r="K207" s="175"/>
      <c r="L207" s="176" t="s">
        <v>188</v>
      </c>
      <c r="M207" s="177"/>
      <c r="N207" s="177"/>
      <c r="O207" s="177"/>
      <c r="P207" s="177"/>
      <c r="Q207" s="178"/>
      <c r="R207" s="37"/>
      <c r="S207" s="38"/>
      <c r="T207" s="10"/>
      <c r="U207" s="26"/>
      <c r="V207" s="26"/>
      <c r="W207" s="26"/>
      <c r="X207" s="27"/>
      <c r="Y207" s="3"/>
      <c r="Z207" s="133"/>
    </row>
    <row r="208" spans="1:26" ht="30" customHeight="1" x14ac:dyDescent="0.15">
      <c r="A208" s="169">
        <f>IFERROR(IF(AND($R208="○",TRIM($T208)=""),1001,0),3)</f>
        <v>0</v>
      </c>
      <c r="B208" s="133"/>
      <c r="D208" s="133"/>
      <c r="E208" s="179"/>
      <c r="F208" s="171"/>
      <c r="G208" s="172" t="s">
        <v>190</v>
      </c>
      <c r="H208" s="173" t="s">
        <v>189</v>
      </c>
      <c r="I208" s="174"/>
      <c r="J208" s="174"/>
      <c r="K208" s="175"/>
      <c r="L208" s="176" t="s">
        <v>188</v>
      </c>
      <c r="M208" s="177"/>
      <c r="N208" s="177"/>
      <c r="O208" s="177"/>
      <c r="P208" s="177"/>
      <c r="Q208" s="178"/>
      <c r="R208" s="37"/>
      <c r="S208" s="38"/>
      <c r="T208" s="10"/>
      <c r="U208" s="26"/>
      <c r="V208" s="26"/>
      <c r="W208" s="26"/>
      <c r="X208" s="27"/>
      <c r="Y208" s="3"/>
      <c r="Z208" s="133"/>
    </row>
    <row r="209" spans="1:26" ht="30" customHeight="1" x14ac:dyDescent="0.15">
      <c r="A209" s="169">
        <f>IFERROR(IF(AND($R209="○",TRIM($T209)=""),1001,0),3)</f>
        <v>0</v>
      </c>
      <c r="B209" s="133"/>
      <c r="D209" s="133"/>
      <c r="E209" s="179"/>
      <c r="F209" s="171"/>
      <c r="G209" s="172" t="s">
        <v>187</v>
      </c>
      <c r="H209" s="173" t="s">
        <v>186</v>
      </c>
      <c r="I209" s="174"/>
      <c r="J209" s="174"/>
      <c r="K209" s="175"/>
      <c r="L209" s="176" t="s">
        <v>181</v>
      </c>
      <c r="M209" s="177"/>
      <c r="N209" s="177"/>
      <c r="O209" s="177"/>
      <c r="P209" s="177"/>
      <c r="Q209" s="178"/>
      <c r="R209" s="37"/>
      <c r="S209" s="38"/>
      <c r="T209" s="10"/>
      <c r="U209" s="26"/>
      <c r="V209" s="26"/>
      <c r="W209" s="26"/>
      <c r="X209" s="27"/>
      <c r="Y209" s="3"/>
      <c r="Z209" s="133"/>
    </row>
    <row r="210" spans="1:26" ht="30" customHeight="1" x14ac:dyDescent="0.15">
      <c r="A210" s="169">
        <f>IFERROR(IF(AND($R210="○",TRIM($T210)=""),1001,0),3)</f>
        <v>0</v>
      </c>
      <c r="B210" s="133"/>
      <c r="D210" s="133"/>
      <c r="E210" s="179"/>
      <c r="F210" s="171"/>
      <c r="G210" s="172" t="s">
        <v>185</v>
      </c>
      <c r="H210" s="173" t="s">
        <v>184</v>
      </c>
      <c r="I210" s="174"/>
      <c r="J210" s="174"/>
      <c r="K210" s="175"/>
      <c r="L210" s="176" t="s">
        <v>194</v>
      </c>
      <c r="M210" s="177"/>
      <c r="N210" s="177"/>
      <c r="O210" s="177"/>
      <c r="P210" s="177"/>
      <c r="Q210" s="178"/>
      <c r="R210" s="37"/>
      <c r="S210" s="38"/>
      <c r="T210" s="10"/>
      <c r="U210" s="26"/>
      <c r="V210" s="26"/>
      <c r="W210" s="26"/>
      <c r="X210" s="27"/>
      <c r="Y210" s="3"/>
      <c r="Z210" s="133"/>
    </row>
    <row r="211" spans="1:26" ht="30" customHeight="1" x14ac:dyDescent="0.15">
      <c r="A211" s="169">
        <f>IFERROR(IF(AND($R211="○",TRIM($T211)=""),1001,0),3)</f>
        <v>0</v>
      </c>
      <c r="B211" s="133"/>
      <c r="D211" s="133"/>
      <c r="E211" s="179" t="s">
        <v>195</v>
      </c>
      <c r="F211" s="171"/>
      <c r="G211" s="172" t="s">
        <v>183</v>
      </c>
      <c r="H211" s="173" t="s">
        <v>182</v>
      </c>
      <c r="I211" s="174"/>
      <c r="J211" s="174"/>
      <c r="K211" s="175"/>
      <c r="L211" s="176" t="s">
        <v>181</v>
      </c>
      <c r="M211" s="177"/>
      <c r="N211" s="177"/>
      <c r="O211" s="177"/>
      <c r="P211" s="177"/>
      <c r="Q211" s="178"/>
      <c r="R211" s="37"/>
      <c r="S211" s="38"/>
      <c r="T211" s="10"/>
      <c r="U211" s="26"/>
      <c r="V211" s="26"/>
      <c r="W211" s="26"/>
      <c r="X211" s="27"/>
      <c r="Y211" s="3"/>
      <c r="Z211" s="133"/>
    </row>
    <row r="212" spans="1:26" ht="30" customHeight="1" x14ac:dyDescent="0.15">
      <c r="A212" s="169">
        <f>IFERROR(IF(AND($R212="○",TRIM($T212)=""),1001,0),3)</f>
        <v>0</v>
      </c>
      <c r="B212" s="133"/>
      <c r="D212" s="133"/>
      <c r="E212" s="179"/>
      <c r="F212" s="171"/>
      <c r="G212" s="172" t="s">
        <v>180</v>
      </c>
      <c r="H212" s="173" t="s">
        <v>179</v>
      </c>
      <c r="I212" s="174"/>
      <c r="J212" s="174"/>
      <c r="K212" s="175"/>
      <c r="L212" s="176" t="s">
        <v>174</v>
      </c>
      <c r="M212" s="177"/>
      <c r="N212" s="177"/>
      <c r="O212" s="177"/>
      <c r="P212" s="177"/>
      <c r="Q212" s="178"/>
      <c r="R212" s="37"/>
      <c r="S212" s="38"/>
      <c r="T212" s="10"/>
      <c r="U212" s="26"/>
      <c r="V212" s="26"/>
      <c r="W212" s="26"/>
      <c r="X212" s="27"/>
      <c r="Y212" s="3"/>
      <c r="Z212" s="133"/>
    </row>
    <row r="213" spans="1:26" ht="30" customHeight="1" x14ac:dyDescent="0.15">
      <c r="A213" s="169">
        <f>IFERROR(IF(AND($R213="○",TRIM($T213)=""),1001,0),3)</f>
        <v>0</v>
      </c>
      <c r="B213" s="133"/>
      <c r="D213" s="133"/>
      <c r="E213" s="179"/>
      <c r="F213" s="171"/>
      <c r="G213" s="172" t="s">
        <v>178</v>
      </c>
      <c r="H213" s="173" t="s">
        <v>177</v>
      </c>
      <c r="I213" s="174"/>
      <c r="J213" s="174"/>
      <c r="K213" s="175"/>
      <c r="L213" s="176" t="s">
        <v>174</v>
      </c>
      <c r="M213" s="177"/>
      <c r="N213" s="177"/>
      <c r="O213" s="177"/>
      <c r="P213" s="177"/>
      <c r="Q213" s="178"/>
      <c r="R213" s="37"/>
      <c r="S213" s="38"/>
      <c r="T213" s="10"/>
      <c r="U213" s="26"/>
      <c r="V213" s="26"/>
      <c r="W213" s="26"/>
      <c r="X213" s="27"/>
      <c r="Y213" s="3"/>
      <c r="Z213" s="133"/>
    </row>
    <row r="214" spans="1:26" ht="30" customHeight="1" x14ac:dyDescent="0.15">
      <c r="A214" s="169">
        <f>IFERROR(IF(AND($R214="○",TRIM($T214)=""),1001,0),3)</f>
        <v>0</v>
      </c>
      <c r="B214" s="133"/>
      <c r="D214" s="133"/>
      <c r="E214" s="179"/>
      <c r="F214" s="171"/>
      <c r="G214" s="172" t="s">
        <v>176</v>
      </c>
      <c r="H214" s="173" t="s">
        <v>175</v>
      </c>
      <c r="I214" s="174"/>
      <c r="J214" s="174"/>
      <c r="K214" s="175"/>
      <c r="L214" s="176" t="s">
        <v>174</v>
      </c>
      <c r="M214" s="177"/>
      <c r="N214" s="177"/>
      <c r="O214" s="177"/>
      <c r="P214" s="177"/>
      <c r="Q214" s="178"/>
      <c r="R214" s="37"/>
      <c r="S214" s="38"/>
      <c r="T214" s="10"/>
      <c r="U214" s="26"/>
      <c r="V214" s="26"/>
      <c r="W214" s="26"/>
      <c r="X214" s="27"/>
      <c r="Y214" s="3"/>
      <c r="Z214" s="133"/>
    </row>
    <row r="215" spans="1:26" ht="30" customHeight="1" x14ac:dyDescent="0.15">
      <c r="A215" s="169">
        <f>IFERROR(IF(AND($R215="○",TRIM($T215)=""),1001,0),3)</f>
        <v>0</v>
      </c>
      <c r="B215" s="133"/>
      <c r="D215" s="133"/>
      <c r="E215" s="179"/>
      <c r="F215" s="171"/>
      <c r="G215" s="172" t="s">
        <v>173</v>
      </c>
      <c r="H215" s="173" t="s">
        <v>172</v>
      </c>
      <c r="I215" s="174"/>
      <c r="J215" s="174"/>
      <c r="K215" s="175"/>
      <c r="L215" s="176" t="s">
        <v>171</v>
      </c>
      <c r="M215" s="177"/>
      <c r="N215" s="177"/>
      <c r="O215" s="177"/>
      <c r="P215" s="177"/>
      <c r="Q215" s="178"/>
      <c r="R215" s="37"/>
      <c r="S215" s="38"/>
      <c r="T215" s="10"/>
      <c r="U215" s="26"/>
      <c r="V215" s="26"/>
      <c r="W215" s="26"/>
      <c r="X215" s="27"/>
      <c r="Y215" s="3"/>
      <c r="Z215" s="133"/>
    </row>
    <row r="216" spans="1:26" ht="30" customHeight="1" x14ac:dyDescent="0.15">
      <c r="A216" s="169">
        <f>IFERROR(IF(AND($R216="○",TRIM($T216)=""),1001,0),3)</f>
        <v>0</v>
      </c>
      <c r="B216" s="133"/>
      <c r="D216" s="133"/>
      <c r="E216" s="179" t="s">
        <v>196</v>
      </c>
      <c r="F216" s="171"/>
      <c r="G216" s="180" t="s">
        <v>170</v>
      </c>
      <c r="H216" s="173" t="s">
        <v>169</v>
      </c>
      <c r="I216" s="174"/>
      <c r="J216" s="174"/>
      <c r="K216" s="175"/>
      <c r="L216" s="176" t="s">
        <v>168</v>
      </c>
      <c r="M216" s="177"/>
      <c r="N216" s="177"/>
      <c r="O216" s="177"/>
      <c r="P216" s="177"/>
      <c r="Q216" s="178"/>
      <c r="R216" s="37"/>
      <c r="S216" s="38"/>
      <c r="T216" s="10"/>
      <c r="U216" s="26"/>
      <c r="V216" s="26"/>
      <c r="W216" s="26"/>
      <c r="X216" s="27"/>
      <c r="Y216" s="3"/>
      <c r="Z216" s="133"/>
    </row>
    <row r="217" spans="1:26" ht="30" customHeight="1" x14ac:dyDescent="0.15">
      <c r="A217" s="169">
        <f>IFERROR(IF(AND($R217="○",TRIM($T217)=""),1001,0),3)</f>
        <v>0</v>
      </c>
      <c r="B217" s="133"/>
      <c r="D217" s="133"/>
      <c r="E217" s="179"/>
      <c r="F217" s="171"/>
      <c r="G217" s="180" t="s">
        <v>167</v>
      </c>
      <c r="H217" s="173" t="s">
        <v>166</v>
      </c>
      <c r="I217" s="174"/>
      <c r="J217" s="174"/>
      <c r="K217" s="175"/>
      <c r="L217" s="176" t="s">
        <v>197</v>
      </c>
      <c r="M217" s="177"/>
      <c r="N217" s="177"/>
      <c r="O217" s="177"/>
      <c r="P217" s="177"/>
      <c r="Q217" s="178"/>
      <c r="R217" s="37"/>
      <c r="S217" s="38"/>
      <c r="T217" s="10"/>
      <c r="U217" s="26"/>
      <c r="V217" s="26"/>
      <c r="W217" s="26"/>
      <c r="X217" s="27"/>
      <c r="Y217" s="3"/>
      <c r="Z217" s="133"/>
    </row>
    <row r="218" spans="1:26" ht="30" customHeight="1" x14ac:dyDescent="0.15">
      <c r="A218" s="169">
        <f>IFERROR(IF(AND($R218="○",TRIM($T218)=""),1001,0),3)</f>
        <v>0</v>
      </c>
      <c r="B218" s="133"/>
      <c r="D218" s="133"/>
      <c r="E218" s="179"/>
      <c r="F218" s="171"/>
      <c r="G218" s="180" t="s">
        <v>165</v>
      </c>
      <c r="H218" s="173" t="s">
        <v>164</v>
      </c>
      <c r="I218" s="174"/>
      <c r="J218" s="174"/>
      <c r="K218" s="175"/>
      <c r="L218" s="176" t="s">
        <v>163</v>
      </c>
      <c r="M218" s="177"/>
      <c r="N218" s="177"/>
      <c r="O218" s="177"/>
      <c r="P218" s="177"/>
      <c r="Q218" s="178"/>
      <c r="R218" s="37"/>
      <c r="S218" s="38"/>
      <c r="T218" s="10"/>
      <c r="U218" s="26"/>
      <c r="V218" s="26"/>
      <c r="W218" s="26"/>
      <c r="X218" s="27"/>
      <c r="Y218" s="3"/>
      <c r="Z218" s="133"/>
    </row>
    <row r="219" spans="1:26" ht="30" customHeight="1" x14ac:dyDescent="0.15">
      <c r="A219" s="169">
        <f>IFERROR(IF(AND($R219="○",TRIM($T219)=""),1001,0),3)</f>
        <v>0</v>
      </c>
      <c r="B219" s="133"/>
      <c r="D219" s="133"/>
      <c r="E219" s="179"/>
      <c r="F219" s="171"/>
      <c r="G219" s="180" t="s">
        <v>162</v>
      </c>
      <c r="H219" s="173" t="s">
        <v>161</v>
      </c>
      <c r="I219" s="174"/>
      <c r="J219" s="174"/>
      <c r="K219" s="175"/>
      <c r="L219" s="176" t="s">
        <v>160</v>
      </c>
      <c r="M219" s="177"/>
      <c r="N219" s="177"/>
      <c r="O219" s="177"/>
      <c r="P219" s="177"/>
      <c r="Q219" s="178"/>
      <c r="R219" s="37"/>
      <c r="S219" s="38"/>
      <c r="T219" s="10"/>
      <c r="U219" s="26"/>
      <c r="V219" s="26"/>
      <c r="W219" s="26"/>
      <c r="X219" s="27"/>
      <c r="Y219" s="3"/>
      <c r="Z219" s="133"/>
    </row>
    <row r="220" spans="1:26" ht="30" customHeight="1" x14ac:dyDescent="0.15">
      <c r="A220" s="169">
        <f>IFERROR(IF(AND($R220="○",TRIM($T220)=""),1001,0),3)</f>
        <v>0</v>
      </c>
      <c r="B220" s="133"/>
      <c r="D220" s="133"/>
      <c r="E220" s="179"/>
      <c r="F220" s="171"/>
      <c r="G220" s="180" t="s">
        <v>159</v>
      </c>
      <c r="H220" s="173" t="s">
        <v>158</v>
      </c>
      <c r="I220" s="174"/>
      <c r="J220" s="174"/>
      <c r="K220" s="175"/>
      <c r="L220" s="176" t="s">
        <v>157</v>
      </c>
      <c r="M220" s="177"/>
      <c r="N220" s="177"/>
      <c r="O220" s="177"/>
      <c r="P220" s="177"/>
      <c r="Q220" s="178"/>
      <c r="R220" s="37"/>
      <c r="S220" s="38"/>
      <c r="T220" s="10"/>
      <c r="U220" s="26"/>
      <c r="V220" s="26"/>
      <c r="W220" s="26"/>
      <c r="X220" s="27"/>
      <c r="Y220" s="3"/>
      <c r="Z220" s="133"/>
    </row>
    <row r="221" spans="1:26" ht="30" customHeight="1" x14ac:dyDescent="0.15">
      <c r="A221" s="169">
        <f>IFERROR(IF(AND($R221="○",TRIM($T221)=""),1001,0),3)</f>
        <v>0</v>
      </c>
      <c r="B221" s="133"/>
      <c r="D221" s="133"/>
      <c r="E221" s="179"/>
      <c r="F221" s="171"/>
      <c r="G221" s="180" t="s">
        <v>156</v>
      </c>
      <c r="H221" s="173" t="s">
        <v>155</v>
      </c>
      <c r="I221" s="174"/>
      <c r="J221" s="174"/>
      <c r="K221" s="175"/>
      <c r="L221" s="176" t="s">
        <v>154</v>
      </c>
      <c r="M221" s="177"/>
      <c r="N221" s="177"/>
      <c r="O221" s="177"/>
      <c r="P221" s="177"/>
      <c r="Q221" s="178"/>
      <c r="R221" s="37"/>
      <c r="S221" s="38"/>
      <c r="T221" s="10"/>
      <c r="U221" s="26"/>
      <c r="V221" s="26"/>
      <c r="W221" s="26"/>
      <c r="X221" s="27"/>
      <c r="Y221" s="3"/>
      <c r="Z221" s="133"/>
    </row>
    <row r="222" spans="1:26" ht="30" customHeight="1" x14ac:dyDescent="0.15">
      <c r="A222" s="75">
        <f>IFERROR(IF(AND($R222="○",TRIM($T222)=""),1001,0),3)</f>
        <v>0</v>
      </c>
      <c r="B222" s="181"/>
      <c r="C222" s="89"/>
      <c r="D222" s="88"/>
      <c r="E222" s="179" t="s">
        <v>198</v>
      </c>
      <c r="F222" s="171"/>
      <c r="G222" s="180" t="s">
        <v>153</v>
      </c>
      <c r="H222" s="173" t="s">
        <v>152</v>
      </c>
      <c r="I222" s="174"/>
      <c r="J222" s="174"/>
      <c r="K222" s="175"/>
      <c r="L222" s="176" t="s">
        <v>199</v>
      </c>
      <c r="M222" s="177"/>
      <c r="N222" s="177"/>
      <c r="O222" s="177"/>
      <c r="P222" s="177"/>
      <c r="Q222" s="178"/>
      <c r="R222" s="37"/>
      <c r="S222" s="38"/>
      <c r="T222" s="10"/>
      <c r="U222" s="26"/>
      <c r="V222" s="26"/>
      <c r="W222" s="26"/>
      <c r="X222" s="27"/>
      <c r="Y222" s="3"/>
      <c r="Z222" s="88"/>
    </row>
    <row r="223" spans="1:26" ht="30" customHeight="1" x14ac:dyDescent="0.15">
      <c r="A223" s="169">
        <f>IFERROR(IF(AND($R223="○",TRIM($T223)=""),1001,0),3)</f>
        <v>0</v>
      </c>
      <c r="B223" s="133"/>
      <c r="C223" s="100"/>
      <c r="D223" s="133"/>
      <c r="E223" s="179"/>
      <c r="F223" s="171"/>
      <c r="G223" s="180" t="s">
        <v>151</v>
      </c>
      <c r="H223" s="173" t="s">
        <v>150</v>
      </c>
      <c r="I223" s="174"/>
      <c r="J223" s="174"/>
      <c r="K223" s="175"/>
      <c r="L223" s="176" t="s">
        <v>149</v>
      </c>
      <c r="M223" s="177"/>
      <c r="N223" s="177"/>
      <c r="O223" s="177"/>
      <c r="P223" s="177"/>
      <c r="Q223" s="178"/>
      <c r="R223" s="37"/>
      <c r="S223" s="38"/>
      <c r="T223" s="10"/>
      <c r="U223" s="26"/>
      <c r="V223" s="26"/>
      <c r="W223" s="26"/>
      <c r="X223" s="27"/>
      <c r="Y223" s="3"/>
      <c r="Z223" s="133"/>
    </row>
    <row r="224" spans="1:26" ht="30" customHeight="1" x14ac:dyDescent="0.15">
      <c r="A224" s="169">
        <f>IFERROR(IF(AND($R224="○",TRIM($T224)=""),1001,0),3)</f>
        <v>0</v>
      </c>
      <c r="B224" s="133"/>
      <c r="D224" s="133"/>
      <c r="E224" s="179"/>
      <c r="F224" s="171"/>
      <c r="G224" s="180" t="s">
        <v>148</v>
      </c>
      <c r="H224" s="173" t="s">
        <v>147</v>
      </c>
      <c r="I224" s="174"/>
      <c r="J224" s="174"/>
      <c r="K224" s="175"/>
      <c r="L224" s="176" t="s">
        <v>146</v>
      </c>
      <c r="M224" s="177"/>
      <c r="N224" s="177"/>
      <c r="O224" s="177"/>
      <c r="P224" s="177"/>
      <c r="Q224" s="178"/>
      <c r="R224" s="37"/>
      <c r="S224" s="38"/>
      <c r="T224" s="10"/>
      <c r="U224" s="26"/>
      <c r="V224" s="26"/>
      <c r="W224" s="26"/>
      <c r="X224" s="27"/>
      <c r="Y224" s="3"/>
      <c r="Z224" s="133"/>
    </row>
    <row r="225" spans="1:26" ht="30" customHeight="1" x14ac:dyDescent="0.15">
      <c r="A225" s="169">
        <f>IFERROR(IF(AND($R225="○",TRIM($T225)=""),1001,0),3)</f>
        <v>0</v>
      </c>
      <c r="B225" s="133"/>
      <c r="D225" s="133"/>
      <c r="E225" s="179"/>
      <c r="F225" s="171"/>
      <c r="G225" s="180" t="s">
        <v>145</v>
      </c>
      <c r="H225" s="173" t="s">
        <v>144</v>
      </c>
      <c r="I225" s="174"/>
      <c r="J225" s="174"/>
      <c r="K225" s="175"/>
      <c r="L225" s="176" t="s">
        <v>143</v>
      </c>
      <c r="M225" s="177"/>
      <c r="N225" s="177"/>
      <c r="O225" s="177"/>
      <c r="P225" s="177"/>
      <c r="Q225" s="178"/>
      <c r="R225" s="37"/>
      <c r="S225" s="38"/>
      <c r="T225" s="10"/>
      <c r="U225" s="26"/>
      <c r="V225" s="26"/>
      <c r="W225" s="26"/>
      <c r="X225" s="27"/>
      <c r="Y225" s="3"/>
      <c r="Z225" s="133"/>
    </row>
    <row r="226" spans="1:26" ht="30" customHeight="1" x14ac:dyDescent="0.15">
      <c r="A226" s="169">
        <f>IFERROR(IF(AND($R226="○",TRIM($T226)=""),1001,0),3)</f>
        <v>0</v>
      </c>
      <c r="B226" s="133"/>
      <c r="D226" s="133"/>
      <c r="E226" s="179"/>
      <c r="F226" s="171"/>
      <c r="G226" s="180" t="s">
        <v>142</v>
      </c>
      <c r="H226" s="173" t="s">
        <v>141</v>
      </c>
      <c r="I226" s="174"/>
      <c r="J226" s="174"/>
      <c r="K226" s="175"/>
      <c r="L226" s="176" t="s">
        <v>140</v>
      </c>
      <c r="M226" s="177"/>
      <c r="N226" s="177"/>
      <c r="O226" s="177"/>
      <c r="P226" s="177"/>
      <c r="Q226" s="178"/>
      <c r="R226" s="37"/>
      <c r="S226" s="38"/>
      <c r="T226" s="10"/>
      <c r="U226" s="26"/>
      <c r="V226" s="26"/>
      <c r="W226" s="26"/>
      <c r="X226" s="27"/>
      <c r="Y226" s="3"/>
      <c r="Z226" s="133"/>
    </row>
    <row r="227" spans="1:26" ht="30" customHeight="1" x14ac:dyDescent="0.15">
      <c r="A227" s="169">
        <f>IFERROR(IF(AND($R227="○",TRIM($T227)=""),1001,0),3)</f>
        <v>0</v>
      </c>
      <c r="B227" s="133"/>
      <c r="D227" s="133"/>
      <c r="E227" s="179"/>
      <c r="F227" s="171"/>
      <c r="G227" s="180" t="s">
        <v>139</v>
      </c>
      <c r="H227" s="173" t="s">
        <v>138</v>
      </c>
      <c r="I227" s="174"/>
      <c r="J227" s="174"/>
      <c r="K227" s="175"/>
      <c r="L227" s="176"/>
      <c r="M227" s="177"/>
      <c r="N227" s="177"/>
      <c r="O227" s="177"/>
      <c r="P227" s="177"/>
      <c r="Q227" s="178"/>
      <c r="R227" s="37"/>
      <c r="S227" s="38"/>
      <c r="T227" s="10"/>
      <c r="U227" s="26"/>
      <c r="V227" s="26"/>
      <c r="W227" s="26"/>
      <c r="X227" s="27"/>
      <c r="Y227" s="3"/>
      <c r="Z227" s="133"/>
    </row>
    <row r="228" spans="1:26" ht="30" customHeight="1" x14ac:dyDescent="0.15">
      <c r="A228" s="169">
        <f>IFERROR(IF(AND($R228="○",TRIM($T228)=""),1001,0),3)</f>
        <v>0</v>
      </c>
      <c r="B228" s="133"/>
      <c r="D228" s="133"/>
      <c r="E228" s="179"/>
      <c r="F228" s="171"/>
      <c r="G228" s="180" t="s">
        <v>137</v>
      </c>
      <c r="H228" s="173" t="s">
        <v>136</v>
      </c>
      <c r="I228" s="174"/>
      <c r="J228" s="174"/>
      <c r="K228" s="175"/>
      <c r="L228" s="176" t="s">
        <v>135</v>
      </c>
      <c r="M228" s="177"/>
      <c r="N228" s="177"/>
      <c r="O228" s="177"/>
      <c r="P228" s="177"/>
      <c r="Q228" s="178"/>
      <c r="R228" s="37"/>
      <c r="S228" s="38"/>
      <c r="T228" s="10"/>
      <c r="U228" s="26"/>
      <c r="V228" s="26"/>
      <c r="W228" s="26"/>
      <c r="X228" s="27"/>
      <c r="Y228" s="3"/>
      <c r="Z228" s="133"/>
    </row>
    <row r="229" spans="1:26" ht="30" customHeight="1" x14ac:dyDescent="0.15">
      <c r="A229" s="169">
        <f>IFERROR(IF(AND($R229="○",TRIM($T229)=""),1001,0),3)</f>
        <v>0</v>
      </c>
      <c r="B229" s="133"/>
      <c r="D229" s="133"/>
      <c r="E229" s="179" t="s">
        <v>200</v>
      </c>
      <c r="F229" s="171"/>
      <c r="G229" s="180" t="s">
        <v>134</v>
      </c>
      <c r="H229" s="173" t="s">
        <v>133</v>
      </c>
      <c r="I229" s="174"/>
      <c r="J229" s="174"/>
      <c r="K229" s="175"/>
      <c r="L229" s="176" t="s">
        <v>132</v>
      </c>
      <c r="M229" s="177"/>
      <c r="N229" s="177"/>
      <c r="O229" s="177"/>
      <c r="P229" s="177"/>
      <c r="Q229" s="178"/>
      <c r="R229" s="37"/>
      <c r="S229" s="38"/>
      <c r="T229" s="10"/>
      <c r="U229" s="26"/>
      <c r="V229" s="26"/>
      <c r="W229" s="26"/>
      <c r="X229" s="27"/>
      <c r="Y229" s="3"/>
      <c r="Z229" s="133"/>
    </row>
    <row r="230" spans="1:26" ht="30" customHeight="1" x14ac:dyDescent="0.15">
      <c r="A230" s="169">
        <f>IFERROR(IF(AND($R230="○",TRIM($T230)=""),1001,0),3)</f>
        <v>0</v>
      </c>
      <c r="B230" s="133"/>
      <c r="D230" s="133"/>
      <c r="E230" s="179"/>
      <c r="F230" s="171"/>
      <c r="G230" s="180" t="s">
        <v>131</v>
      </c>
      <c r="H230" s="173" t="s">
        <v>6</v>
      </c>
      <c r="I230" s="174"/>
      <c r="J230" s="174"/>
      <c r="K230" s="175"/>
      <c r="L230" s="176" t="s">
        <v>130</v>
      </c>
      <c r="M230" s="177"/>
      <c r="N230" s="177"/>
      <c r="O230" s="177"/>
      <c r="P230" s="177"/>
      <c r="Q230" s="178"/>
      <c r="R230" s="37"/>
      <c r="S230" s="38"/>
      <c r="T230" s="10"/>
      <c r="U230" s="26"/>
      <c r="V230" s="26"/>
      <c r="W230" s="26"/>
      <c r="X230" s="27"/>
      <c r="Y230" s="3"/>
      <c r="Z230" s="133"/>
    </row>
    <row r="231" spans="1:26" ht="30" customHeight="1" x14ac:dyDescent="0.15">
      <c r="A231" s="169">
        <f>IFERROR(IF(AND($R231="○",TRIM($T231)=""),1001,0),3)</f>
        <v>0</v>
      </c>
      <c r="B231" s="133"/>
      <c r="D231" s="133"/>
      <c r="E231" s="179"/>
      <c r="F231" s="171"/>
      <c r="G231" s="180" t="s">
        <v>129</v>
      </c>
      <c r="H231" s="173" t="s">
        <v>128</v>
      </c>
      <c r="I231" s="174"/>
      <c r="J231" s="174"/>
      <c r="K231" s="175"/>
      <c r="L231" s="176" t="s">
        <v>201</v>
      </c>
      <c r="M231" s="177"/>
      <c r="N231" s="177"/>
      <c r="O231" s="177"/>
      <c r="P231" s="177"/>
      <c r="Q231" s="178"/>
      <c r="R231" s="37"/>
      <c r="S231" s="38"/>
      <c r="T231" s="10"/>
      <c r="U231" s="26"/>
      <c r="V231" s="26"/>
      <c r="W231" s="26"/>
      <c r="X231" s="27"/>
      <c r="Y231" s="3"/>
      <c r="Z231" s="133"/>
    </row>
    <row r="232" spans="1:26" ht="30" customHeight="1" x14ac:dyDescent="0.15">
      <c r="A232" s="169">
        <f>IFERROR(IF(AND($R232="○",TRIM($T232)=""),1001,0),3)</f>
        <v>0</v>
      </c>
      <c r="B232" s="133"/>
      <c r="D232" s="133"/>
      <c r="E232" s="179"/>
      <c r="F232" s="171"/>
      <c r="G232" s="180" t="s">
        <v>127</v>
      </c>
      <c r="H232" s="173" t="s">
        <v>126</v>
      </c>
      <c r="I232" s="174"/>
      <c r="J232" s="174"/>
      <c r="K232" s="175"/>
      <c r="L232" s="176" t="s">
        <v>202</v>
      </c>
      <c r="M232" s="177"/>
      <c r="N232" s="177"/>
      <c r="O232" s="177"/>
      <c r="P232" s="177"/>
      <c r="Q232" s="178"/>
      <c r="R232" s="37"/>
      <c r="S232" s="38"/>
      <c r="T232" s="10"/>
      <c r="U232" s="26"/>
      <c r="V232" s="26"/>
      <c r="W232" s="26"/>
      <c r="X232" s="27"/>
      <c r="Y232" s="3"/>
      <c r="Z232" s="133"/>
    </row>
    <row r="233" spans="1:26" ht="30" customHeight="1" x14ac:dyDescent="0.15">
      <c r="A233" s="169">
        <f>IFERROR(IF(AND($R233="○",TRIM($T233)=""),1001,0),3)</f>
        <v>0</v>
      </c>
      <c r="B233" s="133"/>
      <c r="D233" s="133"/>
      <c r="E233" s="179" t="s">
        <v>203</v>
      </c>
      <c r="F233" s="171"/>
      <c r="G233" s="180" t="s">
        <v>125</v>
      </c>
      <c r="H233" s="173" t="s">
        <v>124</v>
      </c>
      <c r="I233" s="174"/>
      <c r="J233" s="174"/>
      <c r="K233" s="175"/>
      <c r="L233" s="176" t="s">
        <v>123</v>
      </c>
      <c r="M233" s="177"/>
      <c r="N233" s="177"/>
      <c r="O233" s="177"/>
      <c r="P233" s="177"/>
      <c r="Q233" s="178"/>
      <c r="R233" s="37"/>
      <c r="S233" s="38"/>
      <c r="T233" s="10"/>
      <c r="U233" s="26"/>
      <c r="V233" s="26"/>
      <c r="W233" s="26"/>
      <c r="X233" s="27"/>
      <c r="Y233" s="3"/>
      <c r="Z233" s="133"/>
    </row>
    <row r="234" spans="1:26" ht="30" customHeight="1" x14ac:dyDescent="0.15">
      <c r="A234" s="169">
        <f>IFERROR(IF(AND($R234="○",TRIM($T234)=""),1001,0),3)</f>
        <v>0</v>
      </c>
      <c r="B234" s="133"/>
      <c r="D234" s="133"/>
      <c r="E234" s="179"/>
      <c r="F234" s="171"/>
      <c r="G234" s="180" t="s">
        <v>122</v>
      </c>
      <c r="H234" s="173" t="s">
        <v>121</v>
      </c>
      <c r="I234" s="174"/>
      <c r="J234" s="174"/>
      <c r="K234" s="175"/>
      <c r="L234" s="176"/>
      <c r="M234" s="177"/>
      <c r="N234" s="177"/>
      <c r="O234" s="177"/>
      <c r="P234" s="177"/>
      <c r="Q234" s="178"/>
      <c r="R234" s="37"/>
      <c r="S234" s="38"/>
      <c r="T234" s="10"/>
      <c r="U234" s="26"/>
      <c r="V234" s="26"/>
      <c r="W234" s="26"/>
      <c r="X234" s="27"/>
      <c r="Y234" s="3"/>
      <c r="Z234" s="133"/>
    </row>
    <row r="235" spans="1:26" ht="30" customHeight="1" x14ac:dyDescent="0.15">
      <c r="A235" s="169">
        <f>IFERROR(IF(AND($R235="○",TRIM($T235)=""),1001,0),3)</f>
        <v>0</v>
      </c>
      <c r="B235" s="133"/>
      <c r="D235" s="133"/>
      <c r="E235" s="179"/>
      <c r="F235" s="171"/>
      <c r="G235" s="180" t="s">
        <v>120</v>
      </c>
      <c r="H235" s="173" t="s">
        <v>119</v>
      </c>
      <c r="I235" s="174"/>
      <c r="J235" s="174"/>
      <c r="K235" s="175"/>
      <c r="L235" s="176" t="s">
        <v>118</v>
      </c>
      <c r="M235" s="177"/>
      <c r="N235" s="177"/>
      <c r="O235" s="177"/>
      <c r="P235" s="177"/>
      <c r="Q235" s="178"/>
      <c r="R235" s="37"/>
      <c r="S235" s="38"/>
      <c r="T235" s="10"/>
      <c r="U235" s="26"/>
      <c r="V235" s="26"/>
      <c r="W235" s="26"/>
      <c r="X235" s="27"/>
      <c r="Y235" s="3"/>
      <c r="Z235" s="133"/>
    </row>
    <row r="236" spans="1:26" ht="30" customHeight="1" x14ac:dyDescent="0.15">
      <c r="A236" s="169">
        <f>IFERROR(IF(AND($R236="○",TRIM($T236)=""),1001,0),3)</f>
        <v>0</v>
      </c>
      <c r="B236" s="133"/>
      <c r="D236" s="133"/>
      <c r="E236" s="179"/>
      <c r="F236" s="171"/>
      <c r="G236" s="180" t="s">
        <v>117</v>
      </c>
      <c r="H236" s="173" t="s">
        <v>116</v>
      </c>
      <c r="I236" s="174"/>
      <c r="J236" s="174"/>
      <c r="K236" s="175"/>
      <c r="L236" s="176" t="s">
        <v>115</v>
      </c>
      <c r="M236" s="177"/>
      <c r="N236" s="177"/>
      <c r="O236" s="177"/>
      <c r="P236" s="177"/>
      <c r="Q236" s="178"/>
      <c r="R236" s="37"/>
      <c r="S236" s="38"/>
      <c r="T236" s="10"/>
      <c r="U236" s="26"/>
      <c r="V236" s="26"/>
      <c r="W236" s="26"/>
      <c r="X236" s="27"/>
      <c r="Y236" s="3"/>
      <c r="Z236" s="133"/>
    </row>
    <row r="237" spans="1:26" ht="30" customHeight="1" x14ac:dyDescent="0.15">
      <c r="A237" s="169">
        <f>IFERROR(IF(AND($R237="○",TRIM($T237)=""),1001,0),3)</f>
        <v>0</v>
      </c>
      <c r="B237" s="133"/>
      <c r="D237" s="133"/>
      <c r="E237" s="179" t="s">
        <v>204</v>
      </c>
      <c r="F237" s="171"/>
      <c r="G237" s="180" t="s">
        <v>114</v>
      </c>
      <c r="H237" s="173" t="s">
        <v>113</v>
      </c>
      <c r="I237" s="174"/>
      <c r="J237" s="174"/>
      <c r="K237" s="175"/>
      <c r="L237" s="176" t="s">
        <v>112</v>
      </c>
      <c r="M237" s="177"/>
      <c r="N237" s="177"/>
      <c r="O237" s="177"/>
      <c r="P237" s="177"/>
      <c r="Q237" s="178"/>
      <c r="R237" s="37"/>
      <c r="S237" s="38"/>
      <c r="T237" s="10"/>
      <c r="U237" s="26"/>
      <c r="V237" s="26"/>
      <c r="W237" s="26"/>
      <c r="X237" s="27"/>
      <c r="Y237" s="3"/>
      <c r="Z237" s="133"/>
    </row>
    <row r="238" spans="1:26" ht="30" customHeight="1" x14ac:dyDescent="0.15">
      <c r="A238" s="169">
        <f>IFERROR(IF(AND($R238="○",TRIM($T238)=""),1001,0),3)</f>
        <v>0</v>
      </c>
      <c r="B238" s="133"/>
      <c r="D238" s="133"/>
      <c r="E238" s="179"/>
      <c r="F238" s="171"/>
      <c r="G238" s="180" t="s">
        <v>111</v>
      </c>
      <c r="H238" s="173" t="s">
        <v>110</v>
      </c>
      <c r="I238" s="174"/>
      <c r="J238" s="174"/>
      <c r="K238" s="175"/>
      <c r="L238" s="176" t="s">
        <v>109</v>
      </c>
      <c r="M238" s="177"/>
      <c r="N238" s="177"/>
      <c r="O238" s="177"/>
      <c r="P238" s="177"/>
      <c r="Q238" s="178"/>
      <c r="R238" s="37"/>
      <c r="S238" s="38"/>
      <c r="T238" s="10"/>
      <c r="U238" s="26"/>
      <c r="V238" s="26"/>
      <c r="W238" s="26"/>
      <c r="X238" s="27"/>
      <c r="Y238" s="3"/>
      <c r="Z238" s="133"/>
    </row>
    <row r="239" spans="1:26" ht="30" customHeight="1" x14ac:dyDescent="0.15">
      <c r="A239" s="169">
        <f>IFERROR(IF(AND($R239="○",TRIM($T239)=""),1001,0),3)</f>
        <v>0</v>
      </c>
      <c r="B239" s="133"/>
      <c r="D239" s="133"/>
      <c r="E239" s="179"/>
      <c r="F239" s="171"/>
      <c r="G239" s="180" t="s">
        <v>108</v>
      </c>
      <c r="H239" s="173" t="s">
        <v>107</v>
      </c>
      <c r="I239" s="174"/>
      <c r="J239" s="174"/>
      <c r="K239" s="175"/>
      <c r="L239" s="176"/>
      <c r="M239" s="177"/>
      <c r="N239" s="177"/>
      <c r="O239" s="177"/>
      <c r="P239" s="177"/>
      <c r="Q239" s="178"/>
      <c r="R239" s="37"/>
      <c r="S239" s="38"/>
      <c r="T239" s="10"/>
      <c r="U239" s="26"/>
      <c r="V239" s="26"/>
      <c r="W239" s="26"/>
      <c r="X239" s="27"/>
      <c r="Y239" s="3"/>
      <c r="Z239" s="133"/>
    </row>
    <row r="240" spans="1:26" ht="30" customHeight="1" x14ac:dyDescent="0.15">
      <c r="A240" s="169">
        <f>IFERROR(IF(AND($R240="○",TRIM($T240)=""),1001,0),3)</f>
        <v>0</v>
      </c>
      <c r="B240" s="133"/>
      <c r="D240" s="133"/>
      <c r="E240" s="179" t="s">
        <v>205</v>
      </c>
      <c r="F240" s="171"/>
      <c r="G240" s="180" t="s">
        <v>106</v>
      </c>
      <c r="H240" s="173" t="s">
        <v>105</v>
      </c>
      <c r="I240" s="174"/>
      <c r="J240" s="174"/>
      <c r="K240" s="175"/>
      <c r="L240" s="176" t="s">
        <v>104</v>
      </c>
      <c r="M240" s="177"/>
      <c r="N240" s="177"/>
      <c r="O240" s="177"/>
      <c r="P240" s="177"/>
      <c r="Q240" s="178"/>
      <c r="R240" s="37"/>
      <c r="S240" s="38"/>
      <c r="T240" s="10"/>
      <c r="U240" s="26"/>
      <c r="V240" s="26"/>
      <c r="W240" s="26"/>
      <c r="X240" s="27"/>
      <c r="Y240" s="3"/>
      <c r="Z240" s="133"/>
    </row>
    <row r="241" spans="1:26" ht="30" customHeight="1" x14ac:dyDescent="0.15">
      <c r="A241" s="169">
        <f>IFERROR(IF(AND($R241="○",TRIM($T241)=""),1001,0),3)</f>
        <v>0</v>
      </c>
      <c r="B241" s="133"/>
      <c r="D241" s="133"/>
      <c r="E241" s="179"/>
      <c r="F241" s="171"/>
      <c r="G241" s="180" t="s">
        <v>103</v>
      </c>
      <c r="H241" s="173" t="s">
        <v>102</v>
      </c>
      <c r="I241" s="174"/>
      <c r="J241" s="174"/>
      <c r="K241" s="175"/>
      <c r="L241" s="176"/>
      <c r="M241" s="177"/>
      <c r="N241" s="177"/>
      <c r="O241" s="177"/>
      <c r="P241" s="177"/>
      <c r="Q241" s="178"/>
      <c r="R241" s="37"/>
      <c r="S241" s="38"/>
      <c r="T241" s="10"/>
      <c r="U241" s="26"/>
      <c r="V241" s="26"/>
      <c r="W241" s="26"/>
      <c r="X241" s="27"/>
      <c r="Y241" s="3"/>
      <c r="Z241" s="133"/>
    </row>
    <row r="242" spans="1:26" ht="30" customHeight="1" x14ac:dyDescent="0.15">
      <c r="A242" s="169">
        <f>IFERROR(IF(AND($R242="○",TRIM($T242)=""),1001,0),3)</f>
        <v>0</v>
      </c>
      <c r="B242" s="133"/>
      <c r="D242" s="133"/>
      <c r="E242" s="179"/>
      <c r="F242" s="171"/>
      <c r="G242" s="180" t="s">
        <v>101</v>
      </c>
      <c r="H242" s="173" t="s">
        <v>100</v>
      </c>
      <c r="I242" s="174"/>
      <c r="J242" s="174"/>
      <c r="K242" s="175"/>
      <c r="L242" s="176" t="s">
        <v>206</v>
      </c>
      <c r="M242" s="177"/>
      <c r="N242" s="177"/>
      <c r="O242" s="177"/>
      <c r="P242" s="177"/>
      <c r="Q242" s="178"/>
      <c r="R242" s="37"/>
      <c r="S242" s="38"/>
      <c r="T242" s="10"/>
      <c r="U242" s="26"/>
      <c r="V242" s="26"/>
      <c r="W242" s="26"/>
      <c r="X242" s="27"/>
      <c r="Y242" s="3"/>
      <c r="Z242" s="133"/>
    </row>
    <row r="243" spans="1:26" ht="30" customHeight="1" x14ac:dyDescent="0.15">
      <c r="A243" s="169">
        <f>IFERROR(IF(AND($R243="○",TRIM($T243)=""),1001,0),3)</f>
        <v>0</v>
      </c>
      <c r="B243" s="133"/>
      <c r="D243" s="133"/>
      <c r="E243" s="179" t="s">
        <v>240</v>
      </c>
      <c r="F243" s="171"/>
      <c r="G243" s="182" t="s">
        <v>239</v>
      </c>
      <c r="H243" s="173" t="s">
        <v>238</v>
      </c>
      <c r="I243" s="174"/>
      <c r="J243" s="174"/>
      <c r="K243" s="175"/>
      <c r="L243" s="176" t="s">
        <v>237</v>
      </c>
      <c r="M243" s="177"/>
      <c r="N243" s="177"/>
      <c r="O243" s="177"/>
      <c r="P243" s="177"/>
      <c r="Q243" s="178"/>
      <c r="R243" s="37"/>
      <c r="S243" s="38"/>
      <c r="T243" s="10"/>
      <c r="U243" s="26"/>
      <c r="V243" s="26"/>
      <c r="W243" s="26"/>
      <c r="X243" s="27"/>
      <c r="Y243" s="3"/>
      <c r="Z243" s="133"/>
    </row>
    <row r="244" spans="1:26" ht="30" customHeight="1" x14ac:dyDescent="0.15">
      <c r="A244" s="169">
        <f>IFERROR(IF(AND($R244="○",TRIM($T244)=""),1001,0),3)</f>
        <v>0</v>
      </c>
      <c r="B244" s="133"/>
      <c r="D244" s="133"/>
      <c r="E244" s="179"/>
      <c r="F244" s="171"/>
      <c r="G244" s="180" t="s">
        <v>236</v>
      </c>
      <c r="H244" s="173" t="s">
        <v>235</v>
      </c>
      <c r="I244" s="174"/>
      <c r="J244" s="174"/>
      <c r="K244" s="175"/>
      <c r="L244" s="176" t="s">
        <v>234</v>
      </c>
      <c r="M244" s="177"/>
      <c r="N244" s="177"/>
      <c r="O244" s="177"/>
      <c r="P244" s="177"/>
      <c r="Q244" s="178"/>
      <c r="R244" s="37"/>
      <c r="S244" s="38"/>
      <c r="T244" s="10"/>
      <c r="U244" s="26"/>
      <c r="V244" s="26"/>
      <c r="W244" s="26"/>
      <c r="X244" s="27"/>
      <c r="Y244" s="3"/>
      <c r="Z244" s="133"/>
    </row>
    <row r="245" spans="1:26" ht="30" customHeight="1" x14ac:dyDescent="0.15">
      <c r="A245" s="169">
        <f>IFERROR(IF(AND($R245="○",TRIM($T245)=""),1001,0),3)</f>
        <v>0</v>
      </c>
      <c r="B245" s="133"/>
      <c r="D245" s="133"/>
      <c r="E245" s="179"/>
      <c r="F245" s="171"/>
      <c r="G245" s="180" t="s">
        <v>233</v>
      </c>
      <c r="H245" s="173" t="s">
        <v>232</v>
      </c>
      <c r="I245" s="174"/>
      <c r="J245" s="174"/>
      <c r="K245" s="175"/>
      <c r="L245" s="176"/>
      <c r="M245" s="177"/>
      <c r="N245" s="177"/>
      <c r="O245" s="177"/>
      <c r="P245" s="177"/>
      <c r="Q245" s="178"/>
      <c r="R245" s="37"/>
      <c r="S245" s="38"/>
      <c r="T245" s="10"/>
      <c r="U245" s="26"/>
      <c r="V245" s="26"/>
      <c r="W245" s="26"/>
      <c r="X245" s="27"/>
      <c r="Y245" s="3"/>
      <c r="Z245" s="133"/>
    </row>
    <row r="246" spans="1:26" ht="30" customHeight="1" x14ac:dyDescent="0.15">
      <c r="A246" s="169">
        <f>IFERROR(IF(AND($R246="○",TRIM($T246)=""),1001,0),3)</f>
        <v>0</v>
      </c>
      <c r="B246" s="133"/>
      <c r="D246" s="133"/>
      <c r="E246" s="179" t="s">
        <v>241</v>
      </c>
      <c r="F246" s="171"/>
      <c r="G246" s="180" t="s">
        <v>231</v>
      </c>
      <c r="H246" s="173" t="s">
        <v>230</v>
      </c>
      <c r="I246" s="174"/>
      <c r="J246" s="174"/>
      <c r="K246" s="175"/>
      <c r="L246" s="176" t="s">
        <v>242</v>
      </c>
      <c r="M246" s="177"/>
      <c r="N246" s="177"/>
      <c r="O246" s="177"/>
      <c r="P246" s="177"/>
      <c r="Q246" s="178"/>
      <c r="R246" s="37"/>
      <c r="S246" s="38"/>
      <c r="T246" s="10"/>
      <c r="U246" s="26"/>
      <c r="V246" s="26"/>
      <c r="W246" s="26"/>
      <c r="X246" s="27"/>
      <c r="Y246" s="3"/>
      <c r="Z246" s="133"/>
    </row>
    <row r="247" spans="1:26" ht="30" customHeight="1" x14ac:dyDescent="0.15">
      <c r="A247" s="169">
        <f>IFERROR(IF(AND($R247="○",TRIM($T247)=""),1001,0),3)</f>
        <v>0</v>
      </c>
      <c r="B247" s="133"/>
      <c r="D247" s="133"/>
      <c r="E247" s="179"/>
      <c r="F247" s="171"/>
      <c r="G247" s="183" t="s">
        <v>229</v>
      </c>
      <c r="H247" s="173" t="s">
        <v>228</v>
      </c>
      <c r="I247" s="174"/>
      <c r="J247" s="174"/>
      <c r="K247" s="175"/>
      <c r="L247" s="176" t="s">
        <v>243</v>
      </c>
      <c r="M247" s="177"/>
      <c r="N247" s="177"/>
      <c r="O247" s="177"/>
      <c r="P247" s="177"/>
      <c r="Q247" s="178"/>
      <c r="R247" s="37"/>
      <c r="S247" s="38"/>
      <c r="T247" s="10"/>
      <c r="U247" s="26"/>
      <c r="V247" s="26"/>
      <c r="W247" s="26"/>
      <c r="X247" s="27"/>
      <c r="Y247" s="3"/>
      <c r="Z247" s="133"/>
    </row>
    <row r="248" spans="1:26" ht="30" customHeight="1" x14ac:dyDescent="0.15">
      <c r="A248" s="169">
        <f>IFERROR(IF(AND($R248="○",TRIM($T248)=""),1001,0),3)</f>
        <v>0</v>
      </c>
      <c r="B248" s="133"/>
      <c r="E248" s="184" t="s">
        <v>244</v>
      </c>
      <c r="F248" s="185"/>
      <c r="G248" s="172" t="s">
        <v>227</v>
      </c>
      <c r="H248" s="186" t="s">
        <v>226</v>
      </c>
      <c r="I248" s="187"/>
      <c r="J248" s="187"/>
      <c r="K248" s="188"/>
      <c r="L248" s="166"/>
      <c r="M248" s="167"/>
      <c r="N248" s="167"/>
      <c r="O248" s="167"/>
      <c r="P248" s="167"/>
      <c r="Q248" s="168"/>
      <c r="R248" s="37"/>
      <c r="S248" s="38"/>
      <c r="T248" s="10"/>
      <c r="U248" s="26"/>
      <c r="V248" s="26"/>
      <c r="W248" s="26"/>
      <c r="X248" s="27"/>
      <c r="Y248" s="3"/>
      <c r="Z248" s="133"/>
    </row>
    <row r="249" spans="1:26" ht="30" customHeight="1" x14ac:dyDescent="0.15">
      <c r="A249" s="169">
        <f>IFERROR(IF(AND($R249="○",TRIM($T249)=""),1001,0),3)</f>
        <v>0</v>
      </c>
      <c r="B249" s="133"/>
      <c r="E249" s="189"/>
      <c r="F249" s="190"/>
      <c r="G249" s="191" t="s">
        <v>225</v>
      </c>
      <c r="H249" s="173" t="s">
        <v>224</v>
      </c>
      <c r="I249" s="174"/>
      <c r="J249" s="174"/>
      <c r="K249" s="175"/>
      <c r="L249" s="176"/>
      <c r="M249" s="177"/>
      <c r="N249" s="177"/>
      <c r="O249" s="177"/>
      <c r="P249" s="177"/>
      <c r="Q249" s="178"/>
      <c r="R249" s="37"/>
      <c r="S249" s="38"/>
      <c r="T249" s="10"/>
      <c r="U249" s="26"/>
      <c r="V249" s="26"/>
      <c r="W249" s="26"/>
      <c r="X249" s="27"/>
      <c r="Y249" s="3"/>
      <c r="Z249" s="133"/>
    </row>
    <row r="250" spans="1:26" ht="30" customHeight="1" x14ac:dyDescent="0.15">
      <c r="A250" s="169">
        <f>IFERROR(IF(AND($R250="○",TRIM($T250)=""),1001,0),3)</f>
        <v>0</v>
      </c>
      <c r="B250" s="133"/>
      <c r="E250" s="189"/>
      <c r="F250" s="190"/>
      <c r="G250" s="180" t="s">
        <v>223</v>
      </c>
      <c r="H250" s="173" t="s">
        <v>222</v>
      </c>
      <c r="I250" s="174"/>
      <c r="J250" s="174"/>
      <c r="K250" s="175"/>
      <c r="L250" s="176"/>
      <c r="M250" s="177"/>
      <c r="N250" s="177"/>
      <c r="O250" s="177"/>
      <c r="P250" s="177"/>
      <c r="Q250" s="178"/>
      <c r="R250" s="37"/>
      <c r="S250" s="38"/>
      <c r="T250" s="10"/>
      <c r="U250" s="26"/>
      <c r="V250" s="26"/>
      <c r="W250" s="26"/>
      <c r="X250" s="27"/>
      <c r="Y250" s="3"/>
      <c r="Z250" s="133"/>
    </row>
    <row r="251" spans="1:26" ht="30" customHeight="1" x14ac:dyDescent="0.15">
      <c r="A251" s="169">
        <f>IFERROR(IF(AND($R251="○",TRIM($T251)=""),1001,0),3)</f>
        <v>0</v>
      </c>
      <c r="B251" s="133"/>
      <c r="E251" s="189"/>
      <c r="F251" s="190"/>
      <c r="G251" s="192" t="s">
        <v>221</v>
      </c>
      <c r="H251" s="173" t="s">
        <v>220</v>
      </c>
      <c r="I251" s="174"/>
      <c r="J251" s="174"/>
      <c r="K251" s="175"/>
      <c r="L251" s="176" t="s">
        <v>219</v>
      </c>
      <c r="M251" s="177"/>
      <c r="N251" s="177"/>
      <c r="O251" s="177"/>
      <c r="P251" s="177"/>
      <c r="Q251" s="178"/>
      <c r="R251" s="37"/>
      <c r="S251" s="38"/>
      <c r="T251" s="10"/>
      <c r="U251" s="26"/>
      <c r="V251" s="26"/>
      <c r="W251" s="26"/>
      <c r="X251" s="27"/>
      <c r="Y251" s="3"/>
      <c r="Z251" s="133"/>
    </row>
    <row r="252" spans="1:26" ht="30" customHeight="1" x14ac:dyDescent="0.15">
      <c r="A252" s="169">
        <f>IFERROR(IF(AND($R252="○",TRIM($T252)=""),1001,0),3)</f>
        <v>0</v>
      </c>
      <c r="B252" s="133"/>
      <c r="E252" s="189"/>
      <c r="F252" s="190"/>
      <c r="G252" s="180" t="s">
        <v>218</v>
      </c>
      <c r="H252" s="173" t="s">
        <v>217</v>
      </c>
      <c r="I252" s="174"/>
      <c r="J252" s="174"/>
      <c r="K252" s="175"/>
      <c r="L252" s="176" t="s">
        <v>216</v>
      </c>
      <c r="M252" s="177"/>
      <c r="N252" s="177"/>
      <c r="O252" s="177"/>
      <c r="P252" s="177"/>
      <c r="Q252" s="178"/>
      <c r="R252" s="37"/>
      <c r="S252" s="38"/>
      <c r="T252" s="10"/>
      <c r="U252" s="26"/>
      <c r="V252" s="26"/>
      <c r="W252" s="26"/>
      <c r="X252" s="27"/>
      <c r="Y252" s="3"/>
      <c r="Z252" s="133"/>
    </row>
    <row r="253" spans="1:26" ht="30" customHeight="1" x14ac:dyDescent="0.15">
      <c r="A253" s="169">
        <f>IFERROR(IF(AND($R253="○",TRIM($T253)=""),1001,0),3)</f>
        <v>0</v>
      </c>
      <c r="B253" s="133"/>
      <c r="E253" s="189"/>
      <c r="F253" s="190"/>
      <c r="G253" s="191" t="s">
        <v>215</v>
      </c>
      <c r="H253" s="173" t="s">
        <v>214</v>
      </c>
      <c r="I253" s="174"/>
      <c r="J253" s="174"/>
      <c r="K253" s="175"/>
      <c r="L253" s="176" t="s">
        <v>213</v>
      </c>
      <c r="M253" s="177"/>
      <c r="N253" s="177"/>
      <c r="O253" s="177"/>
      <c r="P253" s="177"/>
      <c r="Q253" s="178"/>
      <c r="R253" s="37"/>
      <c r="S253" s="38"/>
      <c r="T253" s="10"/>
      <c r="U253" s="26"/>
      <c r="V253" s="26"/>
      <c r="W253" s="26"/>
      <c r="X253" s="27"/>
      <c r="Y253" s="3"/>
      <c r="Z253" s="133"/>
    </row>
    <row r="254" spans="1:26" ht="30" customHeight="1" x14ac:dyDescent="0.15">
      <c r="A254" s="169">
        <f>IFERROR(IF(AND($R254="○",TRIM($T254)=""),1001,0),3)</f>
        <v>0</v>
      </c>
      <c r="B254" s="133"/>
      <c r="E254" s="189"/>
      <c r="F254" s="190"/>
      <c r="G254" s="192" t="s">
        <v>212</v>
      </c>
      <c r="H254" s="173" t="s">
        <v>211</v>
      </c>
      <c r="I254" s="174"/>
      <c r="J254" s="174"/>
      <c r="K254" s="175"/>
      <c r="L254" s="176" t="s">
        <v>210</v>
      </c>
      <c r="M254" s="177"/>
      <c r="N254" s="177"/>
      <c r="O254" s="177"/>
      <c r="P254" s="177"/>
      <c r="Q254" s="178"/>
      <c r="R254" s="37"/>
      <c r="S254" s="38"/>
      <c r="T254" s="10"/>
      <c r="U254" s="26"/>
      <c r="V254" s="26"/>
      <c r="W254" s="26"/>
      <c r="X254" s="27"/>
      <c r="Y254" s="3"/>
      <c r="Z254" s="133"/>
    </row>
    <row r="255" spans="1:26" ht="30" customHeight="1" x14ac:dyDescent="0.15">
      <c r="A255" s="169">
        <f>IFERROR(IF(AND($R255="○",TRIM($T255)=""),1001,0),3)</f>
        <v>0</v>
      </c>
      <c r="B255" s="133"/>
      <c r="E255" s="193"/>
      <c r="F255" s="194"/>
      <c r="G255" s="195" t="s">
        <v>209</v>
      </c>
      <c r="H255" s="196" t="s">
        <v>208</v>
      </c>
      <c r="I255" s="197"/>
      <c r="J255" s="197"/>
      <c r="K255" s="198"/>
      <c r="L255" s="199"/>
      <c r="M255" s="200"/>
      <c r="N255" s="200"/>
      <c r="O255" s="200"/>
      <c r="P255" s="200"/>
      <c r="Q255" s="201"/>
      <c r="R255" s="39"/>
      <c r="S255" s="40"/>
      <c r="T255" s="13"/>
      <c r="U255" s="16"/>
      <c r="V255" s="16"/>
      <c r="W255" s="16"/>
      <c r="X255" s="17"/>
      <c r="Y255" s="3"/>
      <c r="Z255" s="133"/>
    </row>
    <row r="256" spans="1:26" ht="30" customHeight="1" x14ac:dyDescent="0.15">
      <c r="B256" s="133"/>
      <c r="E256" s="202" t="s">
        <v>245</v>
      </c>
      <c r="F256" s="203"/>
      <c r="G256" s="204"/>
      <c r="H256" s="151"/>
      <c r="I256" s="151"/>
      <c r="J256" s="151"/>
      <c r="K256" s="151"/>
      <c r="L256" s="151"/>
      <c r="M256" s="151"/>
      <c r="N256" s="151"/>
      <c r="O256" s="151"/>
      <c r="P256" s="151"/>
      <c r="Q256" s="151"/>
      <c r="R256" s="151"/>
      <c r="S256" s="151"/>
      <c r="T256" s="151"/>
      <c r="U256" s="151"/>
      <c r="V256" s="151"/>
      <c r="W256" s="151"/>
      <c r="X256" s="151"/>
      <c r="Y256" s="151"/>
      <c r="Z256" s="133"/>
    </row>
    <row r="257" spans="1:26" ht="20.100000000000001" customHeight="1" x14ac:dyDescent="0.15">
      <c r="A257" s="75"/>
      <c r="B257" s="64"/>
      <c r="C257" s="79"/>
      <c r="E257" s="150" t="s">
        <v>8</v>
      </c>
      <c r="F257" s="151"/>
      <c r="G257" s="151"/>
      <c r="H257" s="151"/>
      <c r="I257" s="151"/>
      <c r="J257" s="151"/>
      <c r="K257" s="151"/>
      <c r="L257" s="152"/>
      <c r="M257" s="152"/>
      <c r="N257" s="152"/>
      <c r="O257" s="152"/>
      <c r="P257" s="152"/>
      <c r="Q257" s="153"/>
      <c r="R257" s="154" t="s">
        <v>7</v>
      </c>
      <c r="S257" s="155"/>
      <c r="T257" s="156" t="s">
        <v>414</v>
      </c>
      <c r="U257" s="157"/>
      <c r="V257" s="157"/>
      <c r="W257" s="157"/>
      <c r="X257" s="158"/>
      <c r="Y257" s="159" t="s">
        <v>430</v>
      </c>
      <c r="Z257" s="88"/>
    </row>
    <row r="258" spans="1:26" ht="30" customHeight="1" x14ac:dyDescent="0.15">
      <c r="A258" s="169">
        <f>IFERROR(IF(AND($R258="○",TRIM($T258)=""),1001,0),3)</f>
        <v>0</v>
      </c>
      <c r="B258" s="133"/>
      <c r="E258" s="205" t="s">
        <v>246</v>
      </c>
      <c r="F258" s="206"/>
      <c r="G258" s="207">
        <v>200</v>
      </c>
      <c r="H258" s="208" t="s">
        <v>136</v>
      </c>
      <c r="I258" s="208"/>
      <c r="J258" s="208"/>
      <c r="K258" s="208"/>
      <c r="L258" s="209"/>
      <c r="M258" s="209"/>
      <c r="N258" s="209"/>
      <c r="O258" s="209"/>
      <c r="P258" s="209"/>
      <c r="Q258" s="210"/>
      <c r="R258" s="41"/>
      <c r="S258" s="42"/>
      <c r="T258" s="7"/>
      <c r="U258" s="24"/>
      <c r="V258" s="24"/>
      <c r="W258" s="24"/>
      <c r="X258" s="25"/>
      <c r="Y258" s="3"/>
      <c r="Z258" s="133"/>
    </row>
    <row r="259" spans="1:26" ht="30" customHeight="1" x14ac:dyDescent="0.15">
      <c r="A259" s="169">
        <f>IFERROR(IF(AND($R259="○",TRIM($T259)=""),1001,0),3)</f>
        <v>0</v>
      </c>
      <c r="B259" s="133"/>
      <c r="E259" s="211"/>
      <c r="F259" s="212"/>
      <c r="G259" s="213">
        <v>201</v>
      </c>
      <c r="H259" s="214" t="s">
        <v>251</v>
      </c>
      <c r="I259" s="214"/>
      <c r="J259" s="214"/>
      <c r="K259" s="214"/>
      <c r="L259" s="215" t="s">
        <v>253</v>
      </c>
      <c r="M259" s="215"/>
      <c r="N259" s="215"/>
      <c r="O259" s="215"/>
      <c r="P259" s="215"/>
      <c r="Q259" s="216"/>
      <c r="R259" s="37"/>
      <c r="S259" s="38"/>
      <c r="T259" s="10"/>
      <c r="U259" s="26"/>
      <c r="V259" s="26"/>
      <c r="W259" s="26"/>
      <c r="X259" s="27"/>
      <c r="Y259" s="3"/>
      <c r="Z259" s="133"/>
    </row>
    <row r="260" spans="1:26" ht="30" customHeight="1" x14ac:dyDescent="0.15">
      <c r="A260" s="169">
        <f>IFERROR(IF(AND($R260="○",TRIM($T260)=""),1001,0),3)</f>
        <v>0</v>
      </c>
      <c r="B260" s="133"/>
      <c r="E260" s="211"/>
      <c r="F260" s="212"/>
      <c r="G260" s="213">
        <v>202</v>
      </c>
      <c r="H260" s="214" t="s">
        <v>124</v>
      </c>
      <c r="I260" s="214"/>
      <c r="J260" s="214"/>
      <c r="K260" s="214"/>
      <c r="L260" s="215" t="s">
        <v>252</v>
      </c>
      <c r="M260" s="215"/>
      <c r="N260" s="215"/>
      <c r="O260" s="215"/>
      <c r="P260" s="215"/>
      <c r="Q260" s="216"/>
      <c r="R260" s="37"/>
      <c r="S260" s="38"/>
      <c r="T260" s="10"/>
      <c r="U260" s="26"/>
      <c r="V260" s="26"/>
      <c r="W260" s="26"/>
      <c r="X260" s="27"/>
      <c r="Y260" s="3"/>
      <c r="Z260" s="133"/>
    </row>
    <row r="261" spans="1:26" ht="30" customHeight="1" x14ac:dyDescent="0.15">
      <c r="A261" s="169">
        <f>IFERROR(IF(AND($R261="○",TRIM($T261)=""),1001,0),3)</f>
        <v>0</v>
      </c>
      <c r="B261" s="133"/>
      <c r="E261" s="211"/>
      <c r="F261" s="212"/>
      <c r="G261" s="213">
        <v>203</v>
      </c>
      <c r="H261" s="214" t="s">
        <v>250</v>
      </c>
      <c r="I261" s="214"/>
      <c r="J261" s="214"/>
      <c r="K261" s="214"/>
      <c r="L261" s="215"/>
      <c r="M261" s="215"/>
      <c r="N261" s="215"/>
      <c r="O261" s="215"/>
      <c r="P261" s="215"/>
      <c r="Q261" s="216"/>
      <c r="R261" s="37"/>
      <c r="S261" s="38"/>
      <c r="T261" s="10"/>
      <c r="U261" s="26"/>
      <c r="V261" s="26"/>
      <c r="W261" s="26"/>
      <c r="X261" s="27"/>
      <c r="Y261" s="3"/>
      <c r="Z261" s="133"/>
    </row>
    <row r="262" spans="1:26" ht="30" customHeight="1" x14ac:dyDescent="0.15">
      <c r="A262" s="169">
        <f>IFERROR(IF(AND($R262="○",TRIM($T262)=""),1001,0),3)</f>
        <v>0</v>
      </c>
      <c r="B262" s="133"/>
      <c r="E262" s="211"/>
      <c r="F262" s="212"/>
      <c r="G262" s="213">
        <v>204</v>
      </c>
      <c r="H262" s="214" t="s">
        <v>249</v>
      </c>
      <c r="I262" s="214"/>
      <c r="J262" s="214"/>
      <c r="K262" s="214"/>
      <c r="L262" s="215"/>
      <c r="M262" s="215"/>
      <c r="N262" s="215"/>
      <c r="O262" s="215"/>
      <c r="P262" s="215"/>
      <c r="Q262" s="216"/>
      <c r="R262" s="37"/>
      <c r="S262" s="38"/>
      <c r="T262" s="10"/>
      <c r="U262" s="26"/>
      <c r="V262" s="26"/>
      <c r="W262" s="26"/>
      <c r="X262" s="27"/>
      <c r="Y262" s="3"/>
      <c r="Z262" s="133"/>
    </row>
    <row r="263" spans="1:26" ht="30" customHeight="1" x14ac:dyDescent="0.15">
      <c r="A263" s="169">
        <f>IFERROR(IF(AND($R263="○",TRIM($T263)=""),1001,0),3)</f>
        <v>0</v>
      </c>
      <c r="B263" s="133"/>
      <c r="E263" s="211"/>
      <c r="F263" s="212"/>
      <c r="G263" s="213">
        <v>205</v>
      </c>
      <c r="H263" s="214" t="s">
        <v>248</v>
      </c>
      <c r="I263" s="214"/>
      <c r="J263" s="214"/>
      <c r="K263" s="214"/>
      <c r="L263" s="215"/>
      <c r="M263" s="215"/>
      <c r="N263" s="215"/>
      <c r="O263" s="215"/>
      <c r="P263" s="215"/>
      <c r="Q263" s="216"/>
      <c r="R263" s="37"/>
      <c r="S263" s="38"/>
      <c r="T263" s="10"/>
      <c r="U263" s="26"/>
      <c r="V263" s="26"/>
      <c r="W263" s="26"/>
      <c r="X263" s="27"/>
      <c r="Y263" s="3"/>
      <c r="Z263" s="133"/>
    </row>
    <row r="264" spans="1:26" ht="30" customHeight="1" x14ac:dyDescent="0.15">
      <c r="A264" s="169">
        <f>IFERROR(IF(AND($R264="○",TRIM($T264)=""),1001,0),3)</f>
        <v>0</v>
      </c>
      <c r="B264" s="133"/>
      <c r="E264" s="217"/>
      <c r="F264" s="218"/>
      <c r="G264" s="219">
        <v>206</v>
      </c>
      <c r="H264" s="220" t="s">
        <v>247</v>
      </c>
      <c r="I264" s="220"/>
      <c r="J264" s="220"/>
      <c r="K264" s="220"/>
      <c r="L264" s="221"/>
      <c r="M264" s="221"/>
      <c r="N264" s="221"/>
      <c r="O264" s="221"/>
      <c r="P264" s="221"/>
      <c r="Q264" s="222"/>
      <c r="R264" s="39"/>
      <c r="S264" s="40"/>
      <c r="T264" s="13"/>
      <c r="U264" s="16"/>
      <c r="V264" s="16"/>
      <c r="W264" s="16"/>
      <c r="X264" s="17"/>
      <c r="Y264" s="4"/>
      <c r="Z264" s="133"/>
    </row>
    <row r="265" spans="1:26" ht="30" customHeight="1" x14ac:dyDescent="0.15">
      <c r="B265" s="133"/>
      <c r="E265" s="147" t="s">
        <v>254</v>
      </c>
      <c r="F265" s="223"/>
      <c r="G265" s="224"/>
      <c r="H265" s="139"/>
      <c r="I265" s="139"/>
      <c r="J265" s="139"/>
      <c r="K265" s="139"/>
      <c r="L265" s="139"/>
      <c r="M265" s="139"/>
      <c r="N265" s="139"/>
      <c r="O265" s="139"/>
      <c r="P265" s="139"/>
      <c r="Q265" s="139"/>
      <c r="R265" s="139"/>
      <c r="S265" s="139"/>
      <c r="T265" s="139"/>
      <c r="U265" s="139"/>
      <c r="V265" s="139"/>
      <c r="W265" s="139"/>
      <c r="X265" s="139"/>
      <c r="Y265" s="139"/>
      <c r="Z265" s="133"/>
    </row>
    <row r="266" spans="1:26" ht="20.100000000000001" customHeight="1" x14ac:dyDescent="0.15">
      <c r="A266" s="75"/>
      <c r="B266" s="64"/>
      <c r="C266" s="79"/>
      <c r="E266" s="150" t="s">
        <v>8</v>
      </c>
      <c r="F266" s="151"/>
      <c r="G266" s="151"/>
      <c r="H266" s="151"/>
      <c r="I266" s="151"/>
      <c r="J266" s="151"/>
      <c r="K266" s="151"/>
      <c r="L266" s="152"/>
      <c r="M266" s="152"/>
      <c r="N266" s="152"/>
      <c r="O266" s="152"/>
      <c r="P266" s="152"/>
      <c r="Q266" s="153"/>
      <c r="R266" s="154" t="s">
        <v>7</v>
      </c>
      <c r="S266" s="155"/>
      <c r="T266" s="156" t="s">
        <v>414</v>
      </c>
      <c r="U266" s="157"/>
      <c r="V266" s="157"/>
      <c r="W266" s="157"/>
      <c r="X266" s="158"/>
      <c r="Y266" s="159" t="s">
        <v>430</v>
      </c>
      <c r="Z266" s="88"/>
    </row>
    <row r="267" spans="1:26" ht="30" customHeight="1" x14ac:dyDescent="0.15">
      <c r="A267" s="169">
        <f>IFERROR(IF(AND($R267="○",TRIM($T267)=""),1001,0),3)</f>
        <v>0</v>
      </c>
      <c r="B267" s="133"/>
      <c r="E267" s="225" t="s">
        <v>255</v>
      </c>
      <c r="F267" s="226"/>
      <c r="G267" s="227" t="s">
        <v>275</v>
      </c>
      <c r="H267" s="163" t="s">
        <v>276</v>
      </c>
      <c r="I267" s="164"/>
      <c r="J267" s="164"/>
      <c r="K267" s="165"/>
      <c r="L267" s="228"/>
      <c r="M267" s="229"/>
      <c r="N267" s="229"/>
      <c r="O267" s="229"/>
      <c r="P267" s="229"/>
      <c r="Q267" s="230"/>
      <c r="R267" s="41"/>
      <c r="S267" s="42"/>
      <c r="T267" s="7"/>
      <c r="U267" s="24"/>
      <c r="V267" s="24"/>
      <c r="W267" s="24"/>
      <c r="X267" s="25"/>
      <c r="Y267" s="3"/>
      <c r="Z267" s="133"/>
    </row>
    <row r="268" spans="1:26" ht="30" customHeight="1" x14ac:dyDescent="0.15">
      <c r="A268" s="169">
        <f>IFERROR(IF(AND($R268="○",TRIM($T268)=""),1001,0),3)</f>
        <v>0</v>
      </c>
      <c r="B268" s="133"/>
      <c r="E268" s="231"/>
      <c r="F268" s="232"/>
      <c r="G268" s="233" t="s">
        <v>277</v>
      </c>
      <c r="H268" s="173" t="s">
        <v>278</v>
      </c>
      <c r="I268" s="174"/>
      <c r="J268" s="174"/>
      <c r="K268" s="175"/>
      <c r="L268" s="234"/>
      <c r="M268" s="235"/>
      <c r="N268" s="235"/>
      <c r="O268" s="235"/>
      <c r="P268" s="235"/>
      <c r="Q268" s="236"/>
      <c r="R268" s="37"/>
      <c r="S268" s="38"/>
      <c r="T268" s="10"/>
      <c r="U268" s="26"/>
      <c r="V268" s="26"/>
      <c r="W268" s="26"/>
      <c r="X268" s="27"/>
      <c r="Y268" s="3"/>
      <c r="Z268" s="133"/>
    </row>
    <row r="269" spans="1:26" ht="30" customHeight="1" x14ac:dyDescent="0.15">
      <c r="A269" s="169">
        <f>IFERROR(IF(AND($R269="○",TRIM($T269)=""),1001,0),3)</f>
        <v>0</v>
      </c>
      <c r="B269" s="133"/>
      <c r="E269" s="231"/>
      <c r="F269" s="232"/>
      <c r="G269" s="237" t="s">
        <v>279</v>
      </c>
      <c r="H269" s="173" t="s">
        <v>280</v>
      </c>
      <c r="I269" s="174"/>
      <c r="J269" s="174"/>
      <c r="K269" s="175"/>
      <c r="L269" s="234"/>
      <c r="M269" s="235"/>
      <c r="N269" s="235"/>
      <c r="O269" s="235"/>
      <c r="P269" s="235"/>
      <c r="Q269" s="236"/>
      <c r="R269" s="37"/>
      <c r="S269" s="38"/>
      <c r="T269" s="10"/>
      <c r="U269" s="26"/>
      <c r="V269" s="26"/>
      <c r="W269" s="26"/>
      <c r="X269" s="27"/>
      <c r="Y269" s="3"/>
      <c r="Z269" s="133"/>
    </row>
    <row r="270" spans="1:26" ht="30" customHeight="1" x14ac:dyDescent="0.15">
      <c r="A270" s="169">
        <f>IFERROR(IF(AND($R270="○",TRIM($T270)=""),1001,0),3)</f>
        <v>0</v>
      </c>
      <c r="B270" s="133"/>
      <c r="E270" s="231"/>
      <c r="F270" s="232"/>
      <c r="G270" s="233" t="s">
        <v>281</v>
      </c>
      <c r="H270" s="173" t="s">
        <v>282</v>
      </c>
      <c r="I270" s="174"/>
      <c r="J270" s="174"/>
      <c r="K270" s="175"/>
      <c r="L270" s="234"/>
      <c r="M270" s="235"/>
      <c r="N270" s="235"/>
      <c r="O270" s="235"/>
      <c r="P270" s="235"/>
      <c r="Q270" s="236"/>
      <c r="R270" s="37"/>
      <c r="S270" s="38"/>
      <c r="T270" s="10"/>
      <c r="U270" s="26"/>
      <c r="V270" s="26"/>
      <c r="W270" s="26"/>
      <c r="X270" s="27"/>
      <c r="Y270" s="3"/>
      <c r="Z270" s="133"/>
    </row>
    <row r="271" spans="1:26" ht="30" customHeight="1" x14ac:dyDescent="0.15">
      <c r="A271" s="169">
        <f>IFERROR(IF(AND($R271="○",TRIM($T271)=""),1001,0),3)</f>
        <v>0</v>
      </c>
      <c r="B271" s="133"/>
      <c r="E271" s="231"/>
      <c r="F271" s="232"/>
      <c r="G271" s="233" t="s">
        <v>283</v>
      </c>
      <c r="H271" s="173" t="s">
        <v>284</v>
      </c>
      <c r="I271" s="174"/>
      <c r="J271" s="174"/>
      <c r="K271" s="175"/>
      <c r="L271" s="234"/>
      <c r="M271" s="235"/>
      <c r="N271" s="235"/>
      <c r="O271" s="235"/>
      <c r="P271" s="235"/>
      <c r="Q271" s="236"/>
      <c r="R271" s="37"/>
      <c r="S271" s="38"/>
      <c r="T271" s="10"/>
      <c r="U271" s="26"/>
      <c r="V271" s="26"/>
      <c r="W271" s="26"/>
      <c r="X271" s="27"/>
      <c r="Y271" s="3"/>
      <c r="Z271" s="133"/>
    </row>
    <row r="272" spans="1:26" ht="30" customHeight="1" x14ac:dyDescent="0.15">
      <c r="A272" s="169">
        <f>IFERROR(IF(AND($R272="○",TRIM($T272)=""),1001,0),3)</f>
        <v>0</v>
      </c>
      <c r="B272" s="133"/>
      <c r="E272" s="231"/>
      <c r="F272" s="232"/>
      <c r="G272" s="233" t="s">
        <v>285</v>
      </c>
      <c r="H272" s="173" t="s">
        <v>286</v>
      </c>
      <c r="I272" s="174"/>
      <c r="J272" s="174"/>
      <c r="K272" s="175"/>
      <c r="L272" s="234"/>
      <c r="M272" s="235"/>
      <c r="N272" s="235"/>
      <c r="O272" s="235"/>
      <c r="P272" s="235"/>
      <c r="Q272" s="236"/>
      <c r="R272" s="37"/>
      <c r="S272" s="38"/>
      <c r="T272" s="10"/>
      <c r="U272" s="26"/>
      <c r="V272" s="26"/>
      <c r="W272" s="26"/>
      <c r="X272" s="27"/>
      <c r="Y272" s="3"/>
      <c r="Z272" s="133"/>
    </row>
    <row r="273" spans="1:26" ht="30" customHeight="1" x14ac:dyDescent="0.15">
      <c r="A273" s="169">
        <f>IFERROR(IF(AND($R273="○",TRIM($T273)=""),1001,0),3)</f>
        <v>0</v>
      </c>
      <c r="B273" s="133"/>
      <c r="E273" s="231"/>
      <c r="F273" s="232"/>
      <c r="G273" s="233" t="s">
        <v>287</v>
      </c>
      <c r="H273" s="173" t="s">
        <v>288</v>
      </c>
      <c r="I273" s="174"/>
      <c r="J273" s="174"/>
      <c r="K273" s="175"/>
      <c r="L273" s="234"/>
      <c r="M273" s="235"/>
      <c r="N273" s="235"/>
      <c r="O273" s="235"/>
      <c r="P273" s="235"/>
      <c r="Q273" s="236"/>
      <c r="R273" s="37"/>
      <c r="S273" s="38"/>
      <c r="T273" s="10"/>
      <c r="U273" s="26"/>
      <c r="V273" s="26"/>
      <c r="W273" s="26"/>
      <c r="X273" s="27"/>
      <c r="Y273" s="3"/>
      <c r="Z273" s="133"/>
    </row>
    <row r="274" spans="1:26" ht="30" customHeight="1" x14ac:dyDescent="0.15">
      <c r="A274" s="169">
        <f>IFERROR(IF(AND($R274="○",TRIM($T274)=""),1001,0),3)</f>
        <v>0</v>
      </c>
      <c r="B274" s="133"/>
      <c r="E274" s="231"/>
      <c r="F274" s="232"/>
      <c r="G274" s="233" t="s">
        <v>289</v>
      </c>
      <c r="H274" s="173" t="s">
        <v>290</v>
      </c>
      <c r="I274" s="174"/>
      <c r="J274" s="174"/>
      <c r="K274" s="175"/>
      <c r="L274" s="234"/>
      <c r="M274" s="235"/>
      <c r="N274" s="235"/>
      <c r="O274" s="235"/>
      <c r="P274" s="235"/>
      <c r="Q274" s="236"/>
      <c r="R274" s="37"/>
      <c r="S274" s="38"/>
      <c r="T274" s="10"/>
      <c r="U274" s="26"/>
      <c r="V274" s="26"/>
      <c r="W274" s="26"/>
      <c r="X274" s="27"/>
      <c r="Y274" s="3"/>
      <c r="Z274" s="133"/>
    </row>
    <row r="275" spans="1:26" ht="30" customHeight="1" x14ac:dyDescent="0.15">
      <c r="A275" s="169">
        <f>IFERROR(IF(AND($R275="○",TRIM($T275)=""),1001,0),3)</f>
        <v>0</v>
      </c>
      <c r="B275" s="133"/>
      <c r="E275" s="231"/>
      <c r="F275" s="232"/>
      <c r="G275" s="233">
        <v>308</v>
      </c>
      <c r="H275" s="173" t="s">
        <v>291</v>
      </c>
      <c r="I275" s="174"/>
      <c r="J275" s="174"/>
      <c r="K275" s="175"/>
      <c r="L275" s="234"/>
      <c r="M275" s="235"/>
      <c r="N275" s="235"/>
      <c r="O275" s="235"/>
      <c r="P275" s="235"/>
      <c r="Q275" s="236"/>
      <c r="R275" s="37"/>
      <c r="S275" s="38"/>
      <c r="T275" s="10"/>
      <c r="U275" s="26"/>
      <c r="V275" s="26"/>
      <c r="W275" s="26"/>
      <c r="X275" s="27"/>
      <c r="Y275" s="3"/>
      <c r="Z275" s="133"/>
    </row>
    <row r="276" spans="1:26" ht="30" customHeight="1" x14ac:dyDescent="0.15">
      <c r="A276" s="169">
        <f>IFERROR(IF(AND($R276="○",TRIM($T276)=""),1001,0),3)</f>
        <v>0</v>
      </c>
      <c r="B276" s="133"/>
      <c r="E276" s="238"/>
      <c r="F276" s="239"/>
      <c r="G276" s="233">
        <v>309</v>
      </c>
      <c r="H276" s="173" t="s">
        <v>434</v>
      </c>
      <c r="I276" s="174"/>
      <c r="J276" s="174"/>
      <c r="K276" s="175"/>
      <c r="L276" s="234"/>
      <c r="M276" s="235"/>
      <c r="N276" s="235"/>
      <c r="O276" s="235"/>
      <c r="P276" s="235"/>
      <c r="Q276" s="236"/>
      <c r="R276" s="37"/>
      <c r="S276" s="38"/>
      <c r="T276" s="10"/>
      <c r="U276" s="26"/>
      <c r="V276" s="26"/>
      <c r="W276" s="26"/>
      <c r="X276" s="27"/>
      <c r="Y276" s="3"/>
      <c r="Z276" s="133"/>
    </row>
    <row r="277" spans="1:26" ht="30" customHeight="1" x14ac:dyDescent="0.15">
      <c r="A277" s="169">
        <f>IFERROR(IF(AND($R277="○",TRIM($T277)=""),1001,0),3)</f>
        <v>0</v>
      </c>
      <c r="B277" s="133"/>
      <c r="E277" s="240" t="s">
        <v>256</v>
      </c>
      <c r="F277" s="241"/>
      <c r="G277" s="233" t="s">
        <v>292</v>
      </c>
      <c r="H277" s="173" t="s">
        <v>293</v>
      </c>
      <c r="I277" s="174"/>
      <c r="J277" s="174"/>
      <c r="K277" s="175"/>
      <c r="L277" s="234"/>
      <c r="M277" s="235"/>
      <c r="N277" s="235"/>
      <c r="O277" s="235"/>
      <c r="P277" s="235"/>
      <c r="Q277" s="236"/>
      <c r="R277" s="37"/>
      <c r="S277" s="38"/>
      <c r="T277" s="10"/>
      <c r="U277" s="26"/>
      <c r="V277" s="26"/>
      <c r="W277" s="26"/>
      <c r="X277" s="27"/>
      <c r="Y277" s="3"/>
      <c r="Z277" s="133"/>
    </row>
    <row r="278" spans="1:26" ht="30" customHeight="1" x14ac:dyDescent="0.15">
      <c r="A278" s="169">
        <f>IFERROR(IF(AND($R278="○",TRIM($T278)=""),1001,0),3)</f>
        <v>0</v>
      </c>
      <c r="B278" s="133"/>
      <c r="E278" s="242"/>
      <c r="F278" s="243"/>
      <c r="G278" s="233" t="s">
        <v>294</v>
      </c>
      <c r="H278" s="173" t="s">
        <v>295</v>
      </c>
      <c r="I278" s="174"/>
      <c r="J278" s="174"/>
      <c r="K278" s="175"/>
      <c r="L278" s="234"/>
      <c r="M278" s="235"/>
      <c r="N278" s="235"/>
      <c r="O278" s="235"/>
      <c r="P278" s="235"/>
      <c r="Q278" s="236"/>
      <c r="R278" s="37"/>
      <c r="S278" s="38"/>
      <c r="T278" s="10"/>
      <c r="U278" s="26"/>
      <c r="V278" s="26"/>
      <c r="W278" s="26"/>
      <c r="X278" s="27"/>
      <c r="Y278" s="3"/>
      <c r="Z278" s="133"/>
    </row>
    <row r="279" spans="1:26" ht="30" customHeight="1" x14ac:dyDescent="0.15">
      <c r="A279" s="169">
        <f>IFERROR(IF(AND($R279="○",TRIM($T279)=""),1001,0),3)</f>
        <v>0</v>
      </c>
      <c r="B279" s="133"/>
      <c r="E279" s="242"/>
      <c r="F279" s="243"/>
      <c r="G279" s="233" t="s">
        <v>296</v>
      </c>
      <c r="H279" s="173" t="s">
        <v>297</v>
      </c>
      <c r="I279" s="174"/>
      <c r="J279" s="174"/>
      <c r="K279" s="175"/>
      <c r="L279" s="234"/>
      <c r="M279" s="235"/>
      <c r="N279" s="235"/>
      <c r="O279" s="235"/>
      <c r="P279" s="235"/>
      <c r="Q279" s="236"/>
      <c r="R279" s="37"/>
      <c r="S279" s="38"/>
      <c r="T279" s="10"/>
      <c r="U279" s="26"/>
      <c r="V279" s="26"/>
      <c r="W279" s="26"/>
      <c r="X279" s="27"/>
      <c r="Y279" s="3"/>
      <c r="Z279" s="133"/>
    </row>
    <row r="280" spans="1:26" ht="30" customHeight="1" x14ac:dyDescent="0.15">
      <c r="A280" s="169">
        <f>IFERROR(IF(AND($R280="○",TRIM($T280)=""),1001,0),3)</f>
        <v>0</v>
      </c>
      <c r="B280" s="133"/>
      <c r="E280" s="242"/>
      <c r="F280" s="243"/>
      <c r="G280" s="233" t="s">
        <v>298</v>
      </c>
      <c r="H280" s="173" t="s">
        <v>299</v>
      </c>
      <c r="I280" s="174"/>
      <c r="J280" s="174"/>
      <c r="K280" s="175"/>
      <c r="L280" s="234"/>
      <c r="M280" s="235"/>
      <c r="N280" s="235"/>
      <c r="O280" s="235"/>
      <c r="P280" s="235"/>
      <c r="Q280" s="236"/>
      <c r="R280" s="37"/>
      <c r="S280" s="38"/>
      <c r="T280" s="10"/>
      <c r="U280" s="26"/>
      <c r="V280" s="26"/>
      <c r="W280" s="26"/>
      <c r="X280" s="27"/>
      <c r="Y280" s="3"/>
      <c r="Z280" s="133"/>
    </row>
    <row r="281" spans="1:26" ht="30" customHeight="1" x14ac:dyDescent="0.15">
      <c r="A281" s="169">
        <f>IFERROR(IF(AND($R281="○",TRIM($T281)=""),1001,0),3)</f>
        <v>0</v>
      </c>
      <c r="B281" s="133"/>
      <c r="E281" s="242"/>
      <c r="F281" s="243"/>
      <c r="G281" s="233" t="s">
        <v>300</v>
      </c>
      <c r="H281" s="173" t="s">
        <v>301</v>
      </c>
      <c r="I281" s="174"/>
      <c r="J281" s="174"/>
      <c r="K281" s="175"/>
      <c r="L281" s="234"/>
      <c r="M281" s="235"/>
      <c r="N281" s="235"/>
      <c r="O281" s="235"/>
      <c r="P281" s="235"/>
      <c r="Q281" s="236"/>
      <c r="R281" s="37"/>
      <c r="S281" s="38"/>
      <c r="T281" s="10"/>
      <c r="U281" s="26"/>
      <c r="V281" s="26"/>
      <c r="W281" s="26"/>
      <c r="X281" s="27"/>
      <c r="Y281" s="3"/>
      <c r="Z281" s="133"/>
    </row>
    <row r="282" spans="1:26" ht="30" customHeight="1" x14ac:dyDescent="0.15">
      <c r="A282" s="169">
        <f>IFERROR(IF(AND($R282="○",TRIM($T282)=""),1001,0),3)</f>
        <v>0</v>
      </c>
      <c r="B282" s="133"/>
      <c r="E282" s="242"/>
      <c r="F282" s="243"/>
      <c r="G282" s="244" t="s">
        <v>302</v>
      </c>
      <c r="H282" s="173" t="s">
        <v>303</v>
      </c>
      <c r="I282" s="174"/>
      <c r="J282" s="174"/>
      <c r="K282" s="175"/>
      <c r="L282" s="234"/>
      <c r="M282" s="235"/>
      <c r="N282" s="235"/>
      <c r="O282" s="235"/>
      <c r="P282" s="235"/>
      <c r="Q282" s="236"/>
      <c r="R282" s="37"/>
      <c r="S282" s="38"/>
      <c r="T282" s="10"/>
      <c r="U282" s="26"/>
      <c r="V282" s="26"/>
      <c r="W282" s="26"/>
      <c r="X282" s="27"/>
      <c r="Y282" s="3"/>
      <c r="Z282" s="133"/>
    </row>
    <row r="283" spans="1:26" ht="30" customHeight="1" x14ac:dyDescent="0.15">
      <c r="A283" s="169">
        <f>IFERROR(IF(AND($R283="○",TRIM($T283)=""),1001,0),3)</f>
        <v>0</v>
      </c>
      <c r="B283" s="133"/>
      <c r="E283" s="242"/>
      <c r="F283" s="243"/>
      <c r="G283" s="233" t="s">
        <v>304</v>
      </c>
      <c r="H283" s="173" t="s">
        <v>305</v>
      </c>
      <c r="I283" s="174"/>
      <c r="J283" s="174"/>
      <c r="K283" s="175"/>
      <c r="L283" s="234"/>
      <c r="M283" s="235"/>
      <c r="N283" s="235"/>
      <c r="O283" s="235"/>
      <c r="P283" s="235"/>
      <c r="Q283" s="236"/>
      <c r="R283" s="37"/>
      <c r="S283" s="38"/>
      <c r="T283" s="10"/>
      <c r="U283" s="26"/>
      <c r="V283" s="26"/>
      <c r="W283" s="26"/>
      <c r="X283" s="27"/>
      <c r="Y283" s="3"/>
      <c r="Z283" s="133"/>
    </row>
    <row r="284" spans="1:26" ht="30" customHeight="1" x14ac:dyDescent="0.15">
      <c r="A284" s="169">
        <f>IFERROR(IF(AND($R284="○",TRIM($T284)=""),1001,0),3)</f>
        <v>0</v>
      </c>
      <c r="B284" s="133"/>
      <c r="E284" s="245"/>
      <c r="F284" s="246"/>
      <c r="G284" s="233" t="s">
        <v>306</v>
      </c>
      <c r="H284" s="173" t="s">
        <v>434</v>
      </c>
      <c r="I284" s="174"/>
      <c r="J284" s="174"/>
      <c r="K284" s="175"/>
      <c r="L284" s="234"/>
      <c r="M284" s="235"/>
      <c r="N284" s="235"/>
      <c r="O284" s="235"/>
      <c r="P284" s="235"/>
      <c r="Q284" s="236"/>
      <c r="R284" s="37"/>
      <c r="S284" s="38"/>
      <c r="T284" s="10"/>
      <c r="U284" s="26"/>
      <c r="V284" s="26"/>
      <c r="W284" s="26"/>
      <c r="X284" s="27"/>
      <c r="Y284" s="3"/>
      <c r="Z284" s="133"/>
    </row>
    <row r="285" spans="1:26" ht="30" customHeight="1" x14ac:dyDescent="0.15">
      <c r="A285" s="169">
        <f>IFERROR(IF(AND($R285="○",TRIM($T285)=""),1001,0),3)</f>
        <v>0</v>
      </c>
      <c r="B285" s="133"/>
      <c r="E285" s="247" t="s">
        <v>257</v>
      </c>
      <c r="F285" s="248"/>
      <c r="G285" s="233" t="s">
        <v>307</v>
      </c>
      <c r="H285" s="173" t="s">
        <v>308</v>
      </c>
      <c r="I285" s="174"/>
      <c r="J285" s="174"/>
      <c r="K285" s="175"/>
      <c r="L285" s="234"/>
      <c r="M285" s="235"/>
      <c r="N285" s="235"/>
      <c r="O285" s="235"/>
      <c r="P285" s="235"/>
      <c r="Q285" s="236"/>
      <c r="R285" s="37"/>
      <c r="S285" s="38"/>
      <c r="T285" s="10"/>
      <c r="U285" s="26"/>
      <c r="V285" s="26"/>
      <c r="W285" s="26"/>
      <c r="X285" s="27"/>
      <c r="Y285" s="3"/>
      <c r="Z285" s="133"/>
    </row>
    <row r="286" spans="1:26" ht="30" customHeight="1" x14ac:dyDescent="0.15">
      <c r="A286" s="169">
        <f>IFERROR(IF(AND($R286="○",TRIM($T286)=""),1001,0),3)</f>
        <v>0</v>
      </c>
      <c r="B286" s="133"/>
      <c r="E286" s="231"/>
      <c r="F286" s="232"/>
      <c r="G286" s="233" t="s">
        <v>309</v>
      </c>
      <c r="H286" s="173" t="s">
        <v>310</v>
      </c>
      <c r="I286" s="174"/>
      <c r="J286" s="174"/>
      <c r="K286" s="175"/>
      <c r="L286" s="234"/>
      <c r="M286" s="235"/>
      <c r="N286" s="235"/>
      <c r="O286" s="235"/>
      <c r="P286" s="235"/>
      <c r="Q286" s="236"/>
      <c r="R286" s="37"/>
      <c r="S286" s="38"/>
      <c r="T286" s="10"/>
      <c r="U286" s="26"/>
      <c r="V286" s="26"/>
      <c r="W286" s="26"/>
      <c r="X286" s="27"/>
      <c r="Y286" s="3"/>
      <c r="Z286" s="133"/>
    </row>
    <row r="287" spans="1:26" ht="30" customHeight="1" x14ac:dyDescent="0.15">
      <c r="A287" s="169">
        <f>IFERROR(IF(AND($R287="○",TRIM($T287)=""),1001,0),3)</f>
        <v>0</v>
      </c>
      <c r="B287" s="133"/>
      <c r="E287" s="231"/>
      <c r="F287" s="232"/>
      <c r="G287" s="233" t="s">
        <v>311</v>
      </c>
      <c r="H287" s="173" t="s">
        <v>312</v>
      </c>
      <c r="I287" s="174"/>
      <c r="J287" s="174"/>
      <c r="K287" s="175"/>
      <c r="L287" s="234"/>
      <c r="M287" s="235"/>
      <c r="N287" s="235"/>
      <c r="O287" s="235"/>
      <c r="P287" s="235"/>
      <c r="Q287" s="236"/>
      <c r="R287" s="37"/>
      <c r="S287" s="38"/>
      <c r="T287" s="10"/>
      <c r="U287" s="26"/>
      <c r="V287" s="26"/>
      <c r="W287" s="26"/>
      <c r="X287" s="27"/>
      <c r="Y287" s="3"/>
      <c r="Z287" s="133"/>
    </row>
    <row r="288" spans="1:26" ht="30" customHeight="1" x14ac:dyDescent="0.15">
      <c r="A288" s="169">
        <f>IFERROR(IF(AND($R288="○",TRIM($T288)=""),1001,0),3)</f>
        <v>0</v>
      </c>
      <c r="B288" s="133"/>
      <c r="E288" s="231"/>
      <c r="F288" s="232"/>
      <c r="G288" s="237" t="s">
        <v>313</v>
      </c>
      <c r="H288" s="173" t="s">
        <v>314</v>
      </c>
      <c r="I288" s="174"/>
      <c r="J288" s="174"/>
      <c r="K288" s="175"/>
      <c r="L288" s="234"/>
      <c r="M288" s="235"/>
      <c r="N288" s="235"/>
      <c r="O288" s="235"/>
      <c r="P288" s="235"/>
      <c r="Q288" s="236"/>
      <c r="R288" s="37"/>
      <c r="S288" s="38"/>
      <c r="T288" s="10"/>
      <c r="U288" s="26"/>
      <c r="V288" s="26"/>
      <c r="W288" s="26"/>
      <c r="X288" s="27"/>
      <c r="Y288" s="3"/>
      <c r="Z288" s="133"/>
    </row>
    <row r="289" spans="1:26" ht="30" customHeight="1" x14ac:dyDescent="0.15">
      <c r="A289" s="169">
        <f>IFERROR(IF(AND($R289="○",TRIM($T289)=""),1001,0),3)</f>
        <v>0</v>
      </c>
      <c r="B289" s="133"/>
      <c r="E289" s="238"/>
      <c r="F289" s="239"/>
      <c r="G289" s="233" t="s">
        <v>315</v>
      </c>
      <c r="H289" s="173" t="s">
        <v>435</v>
      </c>
      <c r="I289" s="174"/>
      <c r="J289" s="174"/>
      <c r="K289" s="175"/>
      <c r="L289" s="234"/>
      <c r="M289" s="235"/>
      <c r="N289" s="235"/>
      <c r="O289" s="235"/>
      <c r="P289" s="235"/>
      <c r="Q289" s="236"/>
      <c r="R289" s="37"/>
      <c r="S289" s="38"/>
      <c r="T289" s="10"/>
      <c r="U289" s="26"/>
      <c r="V289" s="26"/>
      <c r="W289" s="26"/>
      <c r="X289" s="27"/>
      <c r="Y289" s="3"/>
      <c r="Z289" s="133"/>
    </row>
    <row r="290" spans="1:26" ht="30" customHeight="1" x14ac:dyDescent="0.15">
      <c r="A290" s="169">
        <f>IFERROR(IF(AND($R290="○",TRIM($T290)=""),1001,0),3)</f>
        <v>0</v>
      </c>
      <c r="B290" s="133"/>
      <c r="E290" s="242" t="s">
        <v>258</v>
      </c>
      <c r="F290" s="243"/>
      <c r="G290" s="233" t="s">
        <v>316</v>
      </c>
      <c r="H290" s="173" t="s">
        <v>317</v>
      </c>
      <c r="I290" s="174"/>
      <c r="J290" s="174"/>
      <c r="K290" s="175"/>
      <c r="L290" s="234"/>
      <c r="M290" s="235"/>
      <c r="N290" s="235"/>
      <c r="O290" s="235"/>
      <c r="P290" s="235"/>
      <c r="Q290" s="236"/>
      <c r="R290" s="37"/>
      <c r="S290" s="38"/>
      <c r="T290" s="10"/>
      <c r="U290" s="26"/>
      <c r="V290" s="26"/>
      <c r="W290" s="26"/>
      <c r="X290" s="27"/>
      <c r="Y290" s="3"/>
      <c r="Z290" s="133"/>
    </row>
    <row r="291" spans="1:26" ht="30" customHeight="1" x14ac:dyDescent="0.15">
      <c r="A291" s="169">
        <f>IFERROR(IF(AND($R291="○",TRIM($T291)=""),1001,0),3)</f>
        <v>0</v>
      </c>
      <c r="B291" s="133"/>
      <c r="E291" s="242"/>
      <c r="F291" s="243"/>
      <c r="G291" s="233" t="s">
        <v>318</v>
      </c>
      <c r="H291" s="173" t="s">
        <v>319</v>
      </c>
      <c r="I291" s="174"/>
      <c r="J291" s="174"/>
      <c r="K291" s="175"/>
      <c r="L291" s="234"/>
      <c r="M291" s="235"/>
      <c r="N291" s="235"/>
      <c r="O291" s="235"/>
      <c r="P291" s="235"/>
      <c r="Q291" s="236"/>
      <c r="R291" s="37"/>
      <c r="S291" s="38"/>
      <c r="T291" s="10"/>
      <c r="U291" s="26"/>
      <c r="V291" s="26"/>
      <c r="W291" s="26"/>
      <c r="X291" s="27"/>
      <c r="Y291" s="3"/>
      <c r="Z291" s="133"/>
    </row>
    <row r="292" spans="1:26" ht="30" customHeight="1" x14ac:dyDescent="0.15">
      <c r="A292" s="169">
        <f>IFERROR(IF(AND($R292="○",TRIM($T292)=""),1001,0),3)</f>
        <v>0</v>
      </c>
      <c r="B292" s="133"/>
      <c r="E292" s="242"/>
      <c r="F292" s="243"/>
      <c r="G292" s="233" t="s">
        <v>320</v>
      </c>
      <c r="H292" s="173" t="s">
        <v>321</v>
      </c>
      <c r="I292" s="174"/>
      <c r="J292" s="174"/>
      <c r="K292" s="175"/>
      <c r="L292" s="234"/>
      <c r="M292" s="235"/>
      <c r="N292" s="235"/>
      <c r="O292" s="235"/>
      <c r="P292" s="235"/>
      <c r="Q292" s="236"/>
      <c r="R292" s="37"/>
      <c r="S292" s="38"/>
      <c r="T292" s="10"/>
      <c r="U292" s="26"/>
      <c r="V292" s="26"/>
      <c r="W292" s="26"/>
      <c r="X292" s="27"/>
      <c r="Y292" s="3"/>
      <c r="Z292" s="133"/>
    </row>
    <row r="293" spans="1:26" ht="30" customHeight="1" x14ac:dyDescent="0.15">
      <c r="A293" s="169">
        <f>IFERROR(IF(AND($R293="○",TRIM($T293)=""),1001,0),3)</f>
        <v>0</v>
      </c>
      <c r="B293" s="133"/>
      <c r="E293" s="242"/>
      <c r="F293" s="243"/>
      <c r="G293" s="233" t="s">
        <v>322</v>
      </c>
      <c r="H293" s="173" t="s">
        <v>323</v>
      </c>
      <c r="I293" s="174"/>
      <c r="J293" s="174"/>
      <c r="K293" s="175"/>
      <c r="L293" s="234"/>
      <c r="M293" s="235"/>
      <c r="N293" s="235"/>
      <c r="O293" s="235"/>
      <c r="P293" s="235"/>
      <c r="Q293" s="236"/>
      <c r="R293" s="37"/>
      <c r="S293" s="38"/>
      <c r="T293" s="10"/>
      <c r="U293" s="26"/>
      <c r="V293" s="26"/>
      <c r="W293" s="26"/>
      <c r="X293" s="27"/>
      <c r="Y293" s="3"/>
      <c r="Z293" s="133"/>
    </row>
    <row r="294" spans="1:26" ht="30" customHeight="1" x14ac:dyDescent="0.15">
      <c r="A294" s="169">
        <f>IFERROR(IF(AND($R294="○",TRIM($T294)=""),1001,0),3)</f>
        <v>0</v>
      </c>
      <c r="B294" s="133"/>
      <c r="E294" s="242"/>
      <c r="F294" s="243"/>
      <c r="G294" s="233" t="s">
        <v>324</v>
      </c>
      <c r="H294" s="173" t="s">
        <v>325</v>
      </c>
      <c r="I294" s="174"/>
      <c r="J294" s="174"/>
      <c r="K294" s="175"/>
      <c r="L294" s="234"/>
      <c r="M294" s="235"/>
      <c r="N294" s="235"/>
      <c r="O294" s="235"/>
      <c r="P294" s="235"/>
      <c r="Q294" s="236"/>
      <c r="R294" s="37"/>
      <c r="S294" s="38"/>
      <c r="T294" s="10"/>
      <c r="U294" s="26"/>
      <c r="V294" s="26"/>
      <c r="W294" s="26"/>
      <c r="X294" s="27"/>
      <c r="Y294" s="3"/>
      <c r="Z294" s="133"/>
    </row>
    <row r="295" spans="1:26" ht="30" customHeight="1" x14ac:dyDescent="0.15">
      <c r="A295" s="169">
        <f>IFERROR(IF(AND($R295="○",TRIM($T295)=""),1001,0),3)</f>
        <v>0</v>
      </c>
      <c r="B295" s="133"/>
      <c r="E295" s="242"/>
      <c r="F295" s="243"/>
      <c r="G295" s="233" t="s">
        <v>326</v>
      </c>
      <c r="H295" s="173" t="s">
        <v>434</v>
      </c>
      <c r="I295" s="174"/>
      <c r="J295" s="174"/>
      <c r="K295" s="175"/>
      <c r="L295" s="234"/>
      <c r="M295" s="235"/>
      <c r="N295" s="235"/>
      <c r="O295" s="235"/>
      <c r="P295" s="235"/>
      <c r="Q295" s="236"/>
      <c r="R295" s="37"/>
      <c r="S295" s="38"/>
      <c r="T295" s="10"/>
      <c r="U295" s="26"/>
      <c r="V295" s="26"/>
      <c r="W295" s="26"/>
      <c r="X295" s="27"/>
      <c r="Y295" s="3"/>
      <c r="Z295" s="133"/>
    </row>
    <row r="296" spans="1:26" ht="30" customHeight="1" x14ac:dyDescent="0.15">
      <c r="A296" s="169">
        <f>IFERROR(IF(AND($R296="○",TRIM($T296)=""),1001,0),3)</f>
        <v>0</v>
      </c>
      <c r="B296" s="133"/>
      <c r="E296" s="240" t="s">
        <v>259</v>
      </c>
      <c r="F296" s="241"/>
      <c r="G296" s="233" t="s">
        <v>327</v>
      </c>
      <c r="H296" s="173" t="s">
        <v>328</v>
      </c>
      <c r="I296" s="174"/>
      <c r="J296" s="174"/>
      <c r="K296" s="175"/>
      <c r="L296" s="234"/>
      <c r="M296" s="235"/>
      <c r="N296" s="235"/>
      <c r="O296" s="235"/>
      <c r="P296" s="235"/>
      <c r="Q296" s="236"/>
      <c r="R296" s="37"/>
      <c r="S296" s="38"/>
      <c r="T296" s="10"/>
      <c r="U296" s="26"/>
      <c r="V296" s="26"/>
      <c r="W296" s="26"/>
      <c r="X296" s="27"/>
      <c r="Y296" s="3"/>
      <c r="Z296" s="133"/>
    </row>
    <row r="297" spans="1:26" ht="30" customHeight="1" x14ac:dyDescent="0.15">
      <c r="A297" s="169">
        <f>IFERROR(IF(AND($R297="○",TRIM($T297)=""),1001,0),3)</f>
        <v>0</v>
      </c>
      <c r="B297" s="133"/>
      <c r="E297" s="242"/>
      <c r="F297" s="243"/>
      <c r="G297" s="233" t="s">
        <v>329</v>
      </c>
      <c r="H297" s="173" t="s">
        <v>330</v>
      </c>
      <c r="I297" s="174"/>
      <c r="J297" s="174"/>
      <c r="K297" s="175"/>
      <c r="L297" s="234"/>
      <c r="M297" s="235"/>
      <c r="N297" s="235"/>
      <c r="O297" s="235"/>
      <c r="P297" s="235"/>
      <c r="Q297" s="236"/>
      <c r="R297" s="37"/>
      <c r="S297" s="38"/>
      <c r="T297" s="10"/>
      <c r="U297" s="26"/>
      <c r="V297" s="26"/>
      <c r="W297" s="26"/>
      <c r="X297" s="27"/>
      <c r="Y297" s="3"/>
      <c r="Z297" s="133"/>
    </row>
    <row r="298" spans="1:26" ht="30" customHeight="1" x14ac:dyDescent="0.15">
      <c r="A298" s="169">
        <f>IFERROR(IF(AND($R298="○",TRIM($T298)=""),1001,0),3)</f>
        <v>0</v>
      </c>
      <c r="B298" s="133"/>
      <c r="E298" s="245"/>
      <c r="F298" s="246"/>
      <c r="G298" s="233" t="s">
        <v>331</v>
      </c>
      <c r="H298" s="173" t="s">
        <v>434</v>
      </c>
      <c r="I298" s="174"/>
      <c r="J298" s="174"/>
      <c r="K298" s="175"/>
      <c r="L298" s="234"/>
      <c r="M298" s="235"/>
      <c r="N298" s="235"/>
      <c r="O298" s="235"/>
      <c r="P298" s="235"/>
      <c r="Q298" s="236"/>
      <c r="R298" s="37"/>
      <c r="S298" s="38"/>
      <c r="T298" s="10"/>
      <c r="U298" s="26"/>
      <c r="V298" s="26"/>
      <c r="W298" s="26"/>
      <c r="X298" s="27"/>
      <c r="Y298" s="3"/>
      <c r="Z298" s="133"/>
    </row>
    <row r="299" spans="1:26" ht="30" customHeight="1" x14ac:dyDescent="0.15">
      <c r="A299" s="169">
        <f>IFERROR(IF(AND($R299="○",TRIM($T299)=""),1001,0),3)</f>
        <v>0</v>
      </c>
      <c r="B299" s="133"/>
      <c r="D299" s="133"/>
      <c r="E299" s="249" t="s">
        <v>260</v>
      </c>
      <c r="F299" s="243"/>
      <c r="G299" s="233" t="s">
        <v>332</v>
      </c>
      <c r="H299" s="173" t="s">
        <v>333</v>
      </c>
      <c r="I299" s="174"/>
      <c r="J299" s="174"/>
      <c r="K299" s="175"/>
      <c r="L299" s="234"/>
      <c r="M299" s="235"/>
      <c r="N299" s="235"/>
      <c r="O299" s="235"/>
      <c r="P299" s="235"/>
      <c r="Q299" s="236"/>
      <c r="R299" s="37"/>
      <c r="S299" s="38"/>
      <c r="T299" s="10"/>
      <c r="U299" s="26"/>
      <c r="V299" s="26"/>
      <c r="W299" s="26"/>
      <c r="X299" s="27"/>
      <c r="Y299" s="3"/>
      <c r="Z299" s="133"/>
    </row>
    <row r="300" spans="1:26" ht="30" customHeight="1" x14ac:dyDescent="0.15">
      <c r="A300" s="169">
        <f>IFERROR(IF(AND($R300="○",TRIM($T300)=""),1001,0),3)</f>
        <v>0</v>
      </c>
      <c r="B300" s="133"/>
      <c r="D300" s="133"/>
      <c r="E300" s="249"/>
      <c r="F300" s="243"/>
      <c r="G300" s="233" t="s">
        <v>334</v>
      </c>
      <c r="H300" s="173" t="s">
        <v>335</v>
      </c>
      <c r="I300" s="174"/>
      <c r="J300" s="174"/>
      <c r="K300" s="175"/>
      <c r="L300" s="234"/>
      <c r="M300" s="235"/>
      <c r="N300" s="235"/>
      <c r="O300" s="235"/>
      <c r="P300" s="235"/>
      <c r="Q300" s="236"/>
      <c r="R300" s="37"/>
      <c r="S300" s="38"/>
      <c r="T300" s="10"/>
      <c r="U300" s="26"/>
      <c r="V300" s="26"/>
      <c r="W300" s="26"/>
      <c r="X300" s="27"/>
      <c r="Y300" s="3"/>
      <c r="Z300" s="133"/>
    </row>
    <row r="301" spans="1:26" ht="30" customHeight="1" x14ac:dyDescent="0.15">
      <c r="A301" s="169">
        <f>IFERROR(IF(AND($R301="○",TRIM($T301)=""),1001,0),3)</f>
        <v>0</v>
      </c>
      <c r="B301" s="133"/>
      <c r="D301" s="133"/>
      <c r="E301" s="249"/>
      <c r="F301" s="243"/>
      <c r="G301" s="244" t="s">
        <v>336</v>
      </c>
      <c r="H301" s="173" t="s">
        <v>337</v>
      </c>
      <c r="I301" s="174"/>
      <c r="J301" s="174"/>
      <c r="K301" s="175"/>
      <c r="L301" s="234"/>
      <c r="M301" s="235"/>
      <c r="N301" s="235"/>
      <c r="O301" s="235"/>
      <c r="P301" s="235"/>
      <c r="Q301" s="236"/>
      <c r="R301" s="37"/>
      <c r="S301" s="38"/>
      <c r="T301" s="10"/>
      <c r="U301" s="26"/>
      <c r="V301" s="26"/>
      <c r="W301" s="26"/>
      <c r="X301" s="27"/>
      <c r="Y301" s="3"/>
      <c r="Z301" s="133"/>
    </row>
    <row r="302" spans="1:26" ht="30" customHeight="1" x14ac:dyDescent="0.15">
      <c r="A302" s="169">
        <f>IFERROR(IF(AND($R302="○",TRIM($T302)=""),1001,0),3)</f>
        <v>0</v>
      </c>
      <c r="B302" s="133"/>
      <c r="D302" s="133"/>
      <c r="E302" s="249"/>
      <c r="F302" s="243"/>
      <c r="G302" s="233" t="s">
        <v>338</v>
      </c>
      <c r="H302" s="173" t="s">
        <v>339</v>
      </c>
      <c r="I302" s="174"/>
      <c r="J302" s="174"/>
      <c r="K302" s="175"/>
      <c r="L302" s="234"/>
      <c r="M302" s="235"/>
      <c r="N302" s="235"/>
      <c r="O302" s="235"/>
      <c r="P302" s="235"/>
      <c r="Q302" s="236"/>
      <c r="R302" s="37"/>
      <c r="S302" s="38"/>
      <c r="T302" s="10"/>
      <c r="U302" s="26"/>
      <c r="V302" s="26"/>
      <c r="W302" s="26"/>
      <c r="X302" s="27"/>
      <c r="Y302" s="3"/>
      <c r="Z302" s="133"/>
    </row>
    <row r="303" spans="1:26" ht="30" customHeight="1" x14ac:dyDescent="0.15">
      <c r="A303" s="169">
        <f>IFERROR(IF(AND($R303="○",TRIM($T303)=""),1001,0),3)</f>
        <v>0</v>
      </c>
      <c r="B303" s="133"/>
      <c r="D303" s="133"/>
      <c r="E303" s="250"/>
      <c r="F303" s="246"/>
      <c r="G303" s="233" t="s">
        <v>340</v>
      </c>
      <c r="H303" s="173" t="s">
        <v>341</v>
      </c>
      <c r="I303" s="174"/>
      <c r="J303" s="174"/>
      <c r="K303" s="175"/>
      <c r="L303" s="234"/>
      <c r="M303" s="235"/>
      <c r="N303" s="235"/>
      <c r="O303" s="235"/>
      <c r="P303" s="235"/>
      <c r="Q303" s="236"/>
      <c r="R303" s="37"/>
      <c r="S303" s="38"/>
      <c r="T303" s="10"/>
      <c r="U303" s="26"/>
      <c r="V303" s="26"/>
      <c r="W303" s="26"/>
      <c r="X303" s="27"/>
      <c r="Y303" s="3"/>
      <c r="Z303" s="133"/>
    </row>
    <row r="304" spans="1:26" ht="30" customHeight="1" x14ac:dyDescent="0.15">
      <c r="A304" s="169">
        <f>IFERROR(IF(AND($R304="○",TRIM($T304)=""),1001,0),3)</f>
        <v>0</v>
      </c>
      <c r="B304" s="133"/>
      <c r="D304" s="133"/>
      <c r="E304" s="240" t="s">
        <v>261</v>
      </c>
      <c r="F304" s="241"/>
      <c r="G304" s="233" t="s">
        <v>342</v>
      </c>
      <c r="H304" s="173" t="s">
        <v>343</v>
      </c>
      <c r="I304" s="174"/>
      <c r="J304" s="174"/>
      <c r="K304" s="175"/>
      <c r="L304" s="234"/>
      <c r="M304" s="235"/>
      <c r="N304" s="235"/>
      <c r="O304" s="235"/>
      <c r="P304" s="235"/>
      <c r="Q304" s="236"/>
      <c r="R304" s="37"/>
      <c r="S304" s="38"/>
      <c r="T304" s="10"/>
      <c r="U304" s="26"/>
      <c r="V304" s="26"/>
      <c r="W304" s="26"/>
      <c r="X304" s="27"/>
      <c r="Y304" s="3"/>
      <c r="Z304" s="133"/>
    </row>
    <row r="305" spans="1:26" ht="30" customHeight="1" x14ac:dyDescent="0.15">
      <c r="A305" s="169">
        <f>IFERROR(IF(AND($R305="○",TRIM($T305)=""),1001,0),3)</f>
        <v>0</v>
      </c>
      <c r="B305" s="133"/>
      <c r="D305" s="133"/>
      <c r="E305" s="242"/>
      <c r="F305" s="243"/>
      <c r="G305" s="233" t="s">
        <v>344</v>
      </c>
      <c r="H305" s="173" t="s">
        <v>345</v>
      </c>
      <c r="I305" s="174"/>
      <c r="J305" s="174"/>
      <c r="K305" s="175"/>
      <c r="L305" s="234"/>
      <c r="M305" s="235"/>
      <c r="N305" s="235"/>
      <c r="O305" s="235"/>
      <c r="P305" s="235"/>
      <c r="Q305" s="236"/>
      <c r="R305" s="37"/>
      <c r="S305" s="38"/>
      <c r="T305" s="10"/>
      <c r="U305" s="26"/>
      <c r="V305" s="26"/>
      <c r="W305" s="26"/>
      <c r="X305" s="27"/>
      <c r="Y305" s="3"/>
      <c r="Z305" s="133"/>
    </row>
    <row r="306" spans="1:26" ht="30" customHeight="1" x14ac:dyDescent="0.15">
      <c r="A306" s="169">
        <f>IFERROR(IF(AND($R306="○",TRIM($T306)=""),1001,0),3)</f>
        <v>0</v>
      </c>
      <c r="B306" s="133"/>
      <c r="D306" s="133"/>
      <c r="E306" s="242"/>
      <c r="F306" s="243"/>
      <c r="G306" s="233" t="s">
        <v>346</v>
      </c>
      <c r="H306" s="173" t="s">
        <v>347</v>
      </c>
      <c r="I306" s="174"/>
      <c r="J306" s="174"/>
      <c r="K306" s="175"/>
      <c r="L306" s="234"/>
      <c r="M306" s="235"/>
      <c r="N306" s="235"/>
      <c r="O306" s="235"/>
      <c r="P306" s="235"/>
      <c r="Q306" s="236"/>
      <c r="R306" s="37"/>
      <c r="S306" s="38"/>
      <c r="T306" s="10"/>
      <c r="U306" s="26"/>
      <c r="V306" s="26"/>
      <c r="W306" s="26"/>
      <c r="X306" s="27"/>
      <c r="Y306" s="3"/>
      <c r="Z306" s="133"/>
    </row>
    <row r="307" spans="1:26" ht="30" customHeight="1" x14ac:dyDescent="0.15">
      <c r="A307" s="169">
        <f>IFERROR(IF(AND($R307="○",TRIM($T307)=""),1001,0),3)</f>
        <v>0</v>
      </c>
      <c r="B307" s="133"/>
      <c r="D307" s="133"/>
      <c r="E307" s="242"/>
      <c r="F307" s="243"/>
      <c r="G307" s="233" t="s">
        <v>348</v>
      </c>
      <c r="H307" s="173" t="s">
        <v>349</v>
      </c>
      <c r="I307" s="174"/>
      <c r="J307" s="174"/>
      <c r="K307" s="175"/>
      <c r="L307" s="234"/>
      <c r="M307" s="235"/>
      <c r="N307" s="235"/>
      <c r="O307" s="235"/>
      <c r="P307" s="235"/>
      <c r="Q307" s="236"/>
      <c r="R307" s="37"/>
      <c r="S307" s="38"/>
      <c r="T307" s="10"/>
      <c r="U307" s="26"/>
      <c r="V307" s="26"/>
      <c r="W307" s="26"/>
      <c r="X307" s="27"/>
      <c r="Y307" s="3"/>
      <c r="Z307" s="133"/>
    </row>
    <row r="308" spans="1:26" ht="30" customHeight="1" x14ac:dyDescent="0.15">
      <c r="A308" s="169">
        <f>IFERROR(IF(AND($R308="○",TRIM($T308)=""),1001,0),3)</f>
        <v>0</v>
      </c>
      <c r="B308" s="133"/>
      <c r="D308" s="133"/>
      <c r="E308" s="242"/>
      <c r="F308" s="243"/>
      <c r="G308" s="233" t="s">
        <v>350</v>
      </c>
      <c r="H308" s="173" t="s">
        <v>351</v>
      </c>
      <c r="I308" s="174"/>
      <c r="J308" s="174"/>
      <c r="K308" s="175"/>
      <c r="L308" s="234"/>
      <c r="M308" s="235"/>
      <c r="N308" s="235"/>
      <c r="O308" s="235"/>
      <c r="P308" s="235"/>
      <c r="Q308" s="236"/>
      <c r="R308" s="37"/>
      <c r="S308" s="38"/>
      <c r="T308" s="10"/>
      <c r="U308" s="26"/>
      <c r="V308" s="26"/>
      <c r="W308" s="26"/>
      <c r="X308" s="27"/>
      <c r="Y308" s="3"/>
      <c r="Z308" s="133"/>
    </row>
    <row r="309" spans="1:26" ht="30" customHeight="1" x14ac:dyDescent="0.15">
      <c r="A309" s="169">
        <f>IFERROR(IF(AND($R309="○",TRIM($T309)=""),1001,0),3)</f>
        <v>0</v>
      </c>
      <c r="B309" s="133"/>
      <c r="D309" s="133"/>
      <c r="E309" s="245"/>
      <c r="F309" s="246"/>
      <c r="G309" s="233" t="s">
        <v>352</v>
      </c>
      <c r="H309" s="173" t="s">
        <v>434</v>
      </c>
      <c r="I309" s="174"/>
      <c r="J309" s="174"/>
      <c r="K309" s="175"/>
      <c r="L309" s="234"/>
      <c r="M309" s="235"/>
      <c r="N309" s="235"/>
      <c r="O309" s="235"/>
      <c r="P309" s="235"/>
      <c r="Q309" s="236"/>
      <c r="R309" s="37"/>
      <c r="S309" s="38"/>
      <c r="T309" s="10"/>
      <c r="U309" s="26"/>
      <c r="V309" s="26"/>
      <c r="W309" s="26"/>
      <c r="X309" s="27"/>
      <c r="Y309" s="5"/>
      <c r="Z309" s="133"/>
    </row>
    <row r="310" spans="1:26" ht="30" customHeight="1" x14ac:dyDescent="0.15">
      <c r="A310" s="169">
        <f>IFERROR(IF(AND($R310="○",TRIM($T310)=""),1001,0),3)</f>
        <v>0</v>
      </c>
      <c r="B310" s="133"/>
      <c r="D310" s="133"/>
      <c r="E310" s="240" t="s">
        <v>262</v>
      </c>
      <c r="F310" s="241"/>
      <c r="G310" s="233" t="s">
        <v>353</v>
      </c>
      <c r="H310" s="173" t="s">
        <v>354</v>
      </c>
      <c r="I310" s="174"/>
      <c r="J310" s="174"/>
      <c r="K310" s="175"/>
      <c r="L310" s="234"/>
      <c r="M310" s="235"/>
      <c r="N310" s="235"/>
      <c r="O310" s="235"/>
      <c r="P310" s="235"/>
      <c r="Q310" s="236"/>
      <c r="R310" s="37"/>
      <c r="S310" s="38"/>
      <c r="T310" s="10"/>
      <c r="U310" s="26"/>
      <c r="V310" s="26"/>
      <c r="W310" s="26"/>
      <c r="X310" s="27"/>
      <c r="Y310" s="3"/>
      <c r="Z310" s="133"/>
    </row>
    <row r="311" spans="1:26" ht="30" customHeight="1" x14ac:dyDescent="0.15">
      <c r="A311" s="169">
        <f>IFERROR(IF(AND($R311="○",TRIM($T311)=""),1001,0),3)</f>
        <v>0</v>
      </c>
      <c r="B311" s="133"/>
      <c r="D311" s="133"/>
      <c r="E311" s="242"/>
      <c r="F311" s="243"/>
      <c r="G311" s="233" t="s">
        <v>355</v>
      </c>
      <c r="H311" s="173" t="s">
        <v>356</v>
      </c>
      <c r="I311" s="174"/>
      <c r="J311" s="174"/>
      <c r="K311" s="175"/>
      <c r="L311" s="234"/>
      <c r="M311" s="235"/>
      <c r="N311" s="235"/>
      <c r="O311" s="235"/>
      <c r="P311" s="235"/>
      <c r="Q311" s="236"/>
      <c r="R311" s="37"/>
      <c r="S311" s="38"/>
      <c r="T311" s="10"/>
      <c r="U311" s="26"/>
      <c r="V311" s="26"/>
      <c r="W311" s="26"/>
      <c r="X311" s="27"/>
      <c r="Y311" s="3"/>
      <c r="Z311" s="133"/>
    </row>
    <row r="312" spans="1:26" ht="30" customHeight="1" x14ac:dyDescent="0.15">
      <c r="A312" s="169">
        <f>IFERROR(IF(AND($R312="○",TRIM($T312)=""),1001,0),3)</f>
        <v>0</v>
      </c>
      <c r="B312" s="133"/>
      <c r="D312" s="133"/>
      <c r="E312" s="242"/>
      <c r="F312" s="243"/>
      <c r="G312" s="233" t="s">
        <v>357</v>
      </c>
      <c r="H312" s="173" t="s">
        <v>358</v>
      </c>
      <c r="I312" s="174"/>
      <c r="J312" s="174"/>
      <c r="K312" s="175"/>
      <c r="L312" s="234"/>
      <c r="M312" s="235"/>
      <c r="N312" s="235"/>
      <c r="O312" s="235"/>
      <c r="P312" s="235"/>
      <c r="Q312" s="236"/>
      <c r="R312" s="37"/>
      <c r="S312" s="38"/>
      <c r="T312" s="10"/>
      <c r="U312" s="26"/>
      <c r="V312" s="26"/>
      <c r="W312" s="26"/>
      <c r="X312" s="27"/>
      <c r="Y312" s="3"/>
      <c r="Z312" s="133"/>
    </row>
    <row r="313" spans="1:26" ht="30" customHeight="1" x14ac:dyDescent="0.15">
      <c r="A313" s="169">
        <f>IFERROR(IF(AND($R313="○",TRIM($T313)=""),1001,0),3)</f>
        <v>0</v>
      </c>
      <c r="B313" s="133"/>
      <c r="D313" s="133"/>
      <c r="E313" s="245"/>
      <c r="F313" s="246"/>
      <c r="G313" s="233" t="s">
        <v>359</v>
      </c>
      <c r="H313" s="173" t="s">
        <v>434</v>
      </c>
      <c r="I313" s="174"/>
      <c r="J313" s="174"/>
      <c r="K313" s="175"/>
      <c r="L313" s="234"/>
      <c r="M313" s="235"/>
      <c r="N313" s="235"/>
      <c r="O313" s="235"/>
      <c r="P313" s="235"/>
      <c r="Q313" s="236"/>
      <c r="R313" s="37"/>
      <c r="S313" s="38"/>
      <c r="T313" s="10"/>
      <c r="U313" s="26"/>
      <c r="V313" s="26"/>
      <c r="W313" s="26"/>
      <c r="X313" s="27"/>
      <c r="Y313" s="3"/>
      <c r="Z313" s="133"/>
    </row>
    <row r="314" spans="1:26" ht="30" customHeight="1" x14ac:dyDescent="0.15">
      <c r="A314" s="169">
        <f>IFERROR(IF(AND($R314="○",TRIM($T314)=""),1001,0),3)</f>
        <v>0</v>
      </c>
      <c r="B314" s="133"/>
      <c r="D314" s="133"/>
      <c r="E314" s="240" t="s">
        <v>263</v>
      </c>
      <c r="F314" s="241"/>
      <c r="G314" s="233" t="s">
        <v>360</v>
      </c>
      <c r="H314" s="173" t="s">
        <v>361</v>
      </c>
      <c r="I314" s="174"/>
      <c r="J314" s="174"/>
      <c r="K314" s="175"/>
      <c r="L314" s="234"/>
      <c r="M314" s="235"/>
      <c r="N314" s="235"/>
      <c r="O314" s="235"/>
      <c r="P314" s="235"/>
      <c r="Q314" s="236"/>
      <c r="R314" s="37"/>
      <c r="S314" s="38"/>
      <c r="T314" s="10"/>
      <c r="U314" s="26"/>
      <c r="V314" s="26"/>
      <c r="W314" s="26"/>
      <c r="X314" s="27"/>
      <c r="Y314" s="3"/>
      <c r="Z314" s="133"/>
    </row>
    <row r="315" spans="1:26" ht="30" customHeight="1" x14ac:dyDescent="0.15">
      <c r="A315" s="169">
        <f>IFERROR(IF(AND($R315="○",TRIM($T315)=""),1001,0),3)</f>
        <v>0</v>
      </c>
      <c r="B315" s="133"/>
      <c r="D315" s="133"/>
      <c r="E315" s="242"/>
      <c r="F315" s="243"/>
      <c r="G315" s="233" t="s">
        <v>362</v>
      </c>
      <c r="H315" s="173" t="s">
        <v>363</v>
      </c>
      <c r="I315" s="174"/>
      <c r="J315" s="174"/>
      <c r="K315" s="175"/>
      <c r="L315" s="234"/>
      <c r="M315" s="235"/>
      <c r="N315" s="235"/>
      <c r="O315" s="235"/>
      <c r="P315" s="235"/>
      <c r="Q315" s="236"/>
      <c r="R315" s="37"/>
      <c r="S315" s="38"/>
      <c r="T315" s="10"/>
      <c r="U315" s="26"/>
      <c r="V315" s="26"/>
      <c r="W315" s="26"/>
      <c r="X315" s="27"/>
      <c r="Y315" s="3"/>
      <c r="Z315" s="133"/>
    </row>
    <row r="316" spans="1:26" ht="30" customHeight="1" x14ac:dyDescent="0.15">
      <c r="A316" s="169">
        <f>IFERROR(IF(AND($R316="○",TRIM($T316)=""),1001,0),3)</f>
        <v>0</v>
      </c>
      <c r="B316" s="133"/>
      <c r="D316" s="133"/>
      <c r="E316" s="240" t="s">
        <v>264</v>
      </c>
      <c r="F316" s="241"/>
      <c r="G316" s="251">
        <v>390</v>
      </c>
      <c r="H316" s="173" t="s">
        <v>409</v>
      </c>
      <c r="I316" s="174"/>
      <c r="J316" s="174"/>
      <c r="K316" s="175"/>
      <c r="L316" s="234"/>
      <c r="M316" s="235"/>
      <c r="N316" s="235"/>
      <c r="O316" s="235"/>
      <c r="P316" s="235"/>
      <c r="Q316" s="236"/>
      <c r="R316" s="37"/>
      <c r="S316" s="38"/>
      <c r="T316" s="10"/>
      <c r="U316" s="26"/>
      <c r="V316" s="26"/>
      <c r="W316" s="26"/>
      <c r="X316" s="27"/>
      <c r="Y316" s="3"/>
      <c r="Z316" s="133"/>
    </row>
    <row r="317" spans="1:26" ht="30" customHeight="1" x14ac:dyDescent="0.15">
      <c r="A317" s="169">
        <f>IFERROR(IF(AND($R317="○",TRIM($T317)=""),1001,0),3)</f>
        <v>0</v>
      </c>
      <c r="B317" s="133"/>
      <c r="D317" s="133"/>
      <c r="E317" s="242"/>
      <c r="F317" s="243"/>
      <c r="G317" s="251">
        <v>391</v>
      </c>
      <c r="H317" s="173" t="s">
        <v>410</v>
      </c>
      <c r="I317" s="174"/>
      <c r="J317" s="174"/>
      <c r="K317" s="175"/>
      <c r="L317" s="252"/>
      <c r="M317" s="253"/>
      <c r="N317" s="253"/>
      <c r="O317" s="253"/>
      <c r="P317" s="253"/>
      <c r="Q317" s="254"/>
      <c r="R317" s="37"/>
      <c r="S317" s="38"/>
      <c r="T317" s="10"/>
      <c r="U317" s="26"/>
      <c r="V317" s="26"/>
      <c r="W317" s="26"/>
      <c r="X317" s="27"/>
      <c r="Y317" s="3"/>
      <c r="Z317" s="133"/>
    </row>
    <row r="318" spans="1:26" ht="30" customHeight="1" x14ac:dyDescent="0.15">
      <c r="A318" s="169">
        <f>IFERROR(IF(AND($R318="○",TRIM($T318)=""),1001,0),3)</f>
        <v>0</v>
      </c>
      <c r="B318" s="133"/>
      <c r="D318" s="133"/>
      <c r="E318" s="245"/>
      <c r="F318" s="246"/>
      <c r="G318" s="233">
        <v>392</v>
      </c>
      <c r="H318" s="173" t="s">
        <v>411</v>
      </c>
      <c r="I318" s="174"/>
      <c r="J318" s="174"/>
      <c r="K318" s="175"/>
      <c r="L318" s="252"/>
      <c r="M318" s="253"/>
      <c r="N318" s="253"/>
      <c r="O318" s="253"/>
      <c r="P318" s="253"/>
      <c r="Q318" s="254"/>
      <c r="R318" s="37"/>
      <c r="S318" s="38"/>
      <c r="T318" s="10"/>
      <c r="U318" s="26"/>
      <c r="V318" s="26"/>
      <c r="W318" s="26"/>
      <c r="X318" s="27"/>
      <c r="Y318" s="3"/>
      <c r="Z318" s="133"/>
    </row>
    <row r="319" spans="1:26" ht="30" customHeight="1" x14ac:dyDescent="0.15">
      <c r="A319" s="169">
        <f>IFERROR(IF(AND($R319="○",TRIM($T319)=""),1001,0),3)</f>
        <v>0</v>
      </c>
      <c r="B319" s="133"/>
      <c r="D319" s="133"/>
      <c r="E319" s="240" t="s">
        <v>265</v>
      </c>
      <c r="F319" s="241"/>
      <c r="G319" s="233" t="s">
        <v>364</v>
      </c>
      <c r="H319" s="173" t="s">
        <v>365</v>
      </c>
      <c r="I319" s="174"/>
      <c r="J319" s="174"/>
      <c r="K319" s="175"/>
      <c r="L319" s="234"/>
      <c r="M319" s="235"/>
      <c r="N319" s="235"/>
      <c r="O319" s="235"/>
      <c r="P319" s="235"/>
      <c r="Q319" s="236"/>
      <c r="R319" s="37"/>
      <c r="S319" s="38"/>
      <c r="T319" s="10"/>
      <c r="U319" s="26"/>
      <c r="V319" s="26"/>
      <c r="W319" s="26"/>
      <c r="X319" s="27"/>
      <c r="Y319" s="3"/>
      <c r="Z319" s="133"/>
    </row>
    <row r="320" spans="1:26" ht="30" customHeight="1" x14ac:dyDescent="0.15">
      <c r="A320" s="169">
        <f>IFERROR(IF(AND($R320="○",TRIM($T320)=""),1001,0),3)</f>
        <v>0</v>
      </c>
      <c r="B320" s="133"/>
      <c r="D320" s="133"/>
      <c r="E320" s="242"/>
      <c r="F320" s="243"/>
      <c r="G320" s="233" t="s">
        <v>366</v>
      </c>
      <c r="H320" s="173" t="s">
        <v>367</v>
      </c>
      <c r="I320" s="174"/>
      <c r="J320" s="174"/>
      <c r="K320" s="175"/>
      <c r="L320" s="234"/>
      <c r="M320" s="235"/>
      <c r="N320" s="235"/>
      <c r="O320" s="235"/>
      <c r="P320" s="235"/>
      <c r="Q320" s="236"/>
      <c r="R320" s="37"/>
      <c r="S320" s="38"/>
      <c r="T320" s="10"/>
      <c r="U320" s="26"/>
      <c r="V320" s="26"/>
      <c r="W320" s="26"/>
      <c r="X320" s="27"/>
      <c r="Y320" s="6"/>
      <c r="Z320" s="133"/>
    </row>
    <row r="321" spans="1:26" ht="30" customHeight="1" x14ac:dyDescent="0.15">
      <c r="A321" s="169">
        <f>IFERROR(IF(AND($R321="○",TRIM($T321)=""),1001,0),3)</f>
        <v>0</v>
      </c>
      <c r="B321" s="133"/>
      <c r="D321" s="133"/>
      <c r="E321" s="245"/>
      <c r="F321" s="246"/>
      <c r="G321" s="233" t="s">
        <v>368</v>
      </c>
      <c r="H321" s="173" t="s">
        <v>434</v>
      </c>
      <c r="I321" s="174"/>
      <c r="J321" s="174"/>
      <c r="K321" s="175"/>
      <c r="L321" s="234"/>
      <c r="M321" s="235"/>
      <c r="N321" s="235"/>
      <c r="O321" s="235"/>
      <c r="P321" s="235"/>
      <c r="Q321" s="236"/>
      <c r="R321" s="37"/>
      <c r="S321" s="38"/>
      <c r="T321" s="10"/>
      <c r="U321" s="26"/>
      <c r="V321" s="26"/>
      <c r="W321" s="26"/>
      <c r="X321" s="27"/>
      <c r="Y321" s="3"/>
      <c r="Z321" s="133"/>
    </row>
    <row r="322" spans="1:26" ht="30" customHeight="1" x14ac:dyDescent="0.15">
      <c r="A322" s="169">
        <f>IFERROR(IF(AND($R322="○",TRIM($T322)=""),1001,0),3)</f>
        <v>0</v>
      </c>
      <c r="B322" s="133"/>
      <c r="D322" s="133"/>
      <c r="E322" s="240" t="s">
        <v>266</v>
      </c>
      <c r="F322" s="241"/>
      <c r="G322" s="233">
        <v>410</v>
      </c>
      <c r="H322" s="173" t="s">
        <v>415</v>
      </c>
      <c r="I322" s="174"/>
      <c r="J322" s="174"/>
      <c r="K322" s="175"/>
      <c r="L322" s="234"/>
      <c r="M322" s="235"/>
      <c r="N322" s="235"/>
      <c r="O322" s="235"/>
      <c r="P322" s="235"/>
      <c r="Q322" s="236"/>
      <c r="R322" s="37"/>
      <c r="S322" s="38"/>
      <c r="T322" s="10"/>
      <c r="U322" s="26"/>
      <c r="V322" s="26"/>
      <c r="W322" s="26"/>
      <c r="X322" s="27"/>
      <c r="Y322" s="3"/>
      <c r="Z322" s="133"/>
    </row>
    <row r="323" spans="1:26" ht="30" customHeight="1" x14ac:dyDescent="0.15">
      <c r="A323" s="169">
        <f>IFERROR(IF(AND($R323="○",TRIM($T323)=""),1001,0),3)</f>
        <v>0</v>
      </c>
      <c r="B323" s="133"/>
      <c r="D323" s="133"/>
      <c r="E323" s="245"/>
      <c r="F323" s="246"/>
      <c r="G323" s="233">
        <v>411</v>
      </c>
      <c r="H323" s="173" t="s">
        <v>434</v>
      </c>
      <c r="I323" s="174"/>
      <c r="J323" s="174"/>
      <c r="K323" s="175"/>
      <c r="L323" s="234"/>
      <c r="M323" s="235"/>
      <c r="N323" s="235"/>
      <c r="O323" s="235"/>
      <c r="P323" s="235"/>
      <c r="Q323" s="236"/>
      <c r="R323" s="37"/>
      <c r="S323" s="38"/>
      <c r="T323" s="10"/>
      <c r="U323" s="26"/>
      <c r="V323" s="26"/>
      <c r="W323" s="26"/>
      <c r="X323" s="27"/>
      <c r="Y323" s="3"/>
      <c r="Z323" s="133"/>
    </row>
    <row r="324" spans="1:26" ht="30" customHeight="1" x14ac:dyDescent="0.15">
      <c r="A324" s="169">
        <f>IFERROR(IF(AND($R324="○",TRIM($T324)=""),1001,0),3)</f>
        <v>0</v>
      </c>
      <c r="B324" s="133"/>
      <c r="D324" s="133"/>
      <c r="E324" s="240" t="s">
        <v>267</v>
      </c>
      <c r="F324" s="241"/>
      <c r="G324" s="233">
        <v>420</v>
      </c>
      <c r="H324" s="173" t="s">
        <v>369</v>
      </c>
      <c r="I324" s="174"/>
      <c r="J324" s="174"/>
      <c r="K324" s="175"/>
      <c r="L324" s="234"/>
      <c r="M324" s="235"/>
      <c r="N324" s="235"/>
      <c r="O324" s="235"/>
      <c r="P324" s="235"/>
      <c r="Q324" s="236"/>
      <c r="R324" s="37"/>
      <c r="S324" s="38"/>
      <c r="T324" s="10"/>
      <c r="U324" s="26"/>
      <c r="V324" s="26"/>
      <c r="W324" s="26"/>
      <c r="X324" s="27"/>
      <c r="Y324" s="3"/>
      <c r="Z324" s="133"/>
    </row>
    <row r="325" spans="1:26" ht="30" customHeight="1" x14ac:dyDescent="0.15">
      <c r="A325" s="169">
        <f>IFERROR(IF(AND($R325="○",TRIM($T325)=""),1001,0),3)</f>
        <v>0</v>
      </c>
      <c r="B325" s="133"/>
      <c r="D325" s="133"/>
      <c r="E325" s="242"/>
      <c r="F325" s="243"/>
      <c r="G325" s="233">
        <v>421</v>
      </c>
      <c r="H325" s="173" t="s">
        <v>370</v>
      </c>
      <c r="I325" s="174"/>
      <c r="J325" s="174"/>
      <c r="K325" s="175"/>
      <c r="L325" s="234"/>
      <c r="M325" s="235"/>
      <c r="N325" s="235"/>
      <c r="O325" s="235"/>
      <c r="P325" s="235"/>
      <c r="Q325" s="236"/>
      <c r="R325" s="37"/>
      <c r="S325" s="38"/>
      <c r="T325" s="10"/>
      <c r="U325" s="26"/>
      <c r="V325" s="26"/>
      <c r="W325" s="26"/>
      <c r="X325" s="27"/>
      <c r="Y325" s="3"/>
      <c r="Z325" s="133"/>
    </row>
    <row r="326" spans="1:26" ht="30" customHeight="1" x14ac:dyDescent="0.15">
      <c r="A326" s="169">
        <f>IFERROR(IF(AND($R326="○",TRIM($T326)=""),1001,0),3)</f>
        <v>0</v>
      </c>
      <c r="B326" s="133"/>
      <c r="D326" s="133"/>
      <c r="E326" s="245"/>
      <c r="F326" s="246"/>
      <c r="G326" s="233">
        <v>422</v>
      </c>
      <c r="H326" s="173" t="s">
        <v>434</v>
      </c>
      <c r="I326" s="174"/>
      <c r="J326" s="174"/>
      <c r="K326" s="175"/>
      <c r="L326" s="234"/>
      <c r="M326" s="235"/>
      <c r="N326" s="235"/>
      <c r="O326" s="235"/>
      <c r="P326" s="235"/>
      <c r="Q326" s="236"/>
      <c r="R326" s="37"/>
      <c r="S326" s="38"/>
      <c r="T326" s="10"/>
      <c r="U326" s="26"/>
      <c r="V326" s="26"/>
      <c r="W326" s="26"/>
      <c r="X326" s="27"/>
      <c r="Y326" s="3"/>
      <c r="Z326" s="133"/>
    </row>
    <row r="327" spans="1:26" ht="30" customHeight="1" x14ac:dyDescent="0.15">
      <c r="A327" s="169">
        <f>IFERROR(IF(AND($R327="○",TRIM($T327)=""),1001,0),3)</f>
        <v>0</v>
      </c>
      <c r="B327" s="133"/>
      <c r="D327" s="133"/>
      <c r="E327" s="240" t="s">
        <v>268</v>
      </c>
      <c r="F327" s="241"/>
      <c r="G327" s="233">
        <v>430</v>
      </c>
      <c r="H327" s="173" t="s">
        <v>371</v>
      </c>
      <c r="I327" s="174"/>
      <c r="J327" s="174"/>
      <c r="K327" s="175"/>
      <c r="L327" s="234"/>
      <c r="M327" s="235"/>
      <c r="N327" s="235"/>
      <c r="O327" s="235"/>
      <c r="P327" s="235"/>
      <c r="Q327" s="236"/>
      <c r="R327" s="37"/>
      <c r="S327" s="38"/>
      <c r="T327" s="10"/>
      <c r="U327" s="26"/>
      <c r="V327" s="26"/>
      <c r="W327" s="26"/>
      <c r="X327" s="27"/>
      <c r="Y327" s="3"/>
      <c r="Z327" s="133"/>
    </row>
    <row r="328" spans="1:26" ht="30" customHeight="1" x14ac:dyDescent="0.15">
      <c r="A328" s="169">
        <f>IFERROR(IF(AND($R328="○",TRIM($T328)=""),1001,0),3)</f>
        <v>0</v>
      </c>
      <c r="B328" s="133"/>
      <c r="D328" s="133"/>
      <c r="E328" s="242"/>
      <c r="F328" s="243"/>
      <c r="G328" s="233">
        <v>431</v>
      </c>
      <c r="H328" s="173" t="s">
        <v>372</v>
      </c>
      <c r="I328" s="174"/>
      <c r="J328" s="174"/>
      <c r="K328" s="175"/>
      <c r="L328" s="234"/>
      <c r="M328" s="235"/>
      <c r="N328" s="235"/>
      <c r="O328" s="235"/>
      <c r="P328" s="235"/>
      <c r="Q328" s="236"/>
      <c r="R328" s="37"/>
      <c r="S328" s="38"/>
      <c r="T328" s="10"/>
      <c r="U328" s="26"/>
      <c r="V328" s="26"/>
      <c r="W328" s="26"/>
      <c r="X328" s="27"/>
      <c r="Y328" s="3"/>
      <c r="Z328" s="133"/>
    </row>
    <row r="329" spans="1:26" ht="30" customHeight="1" x14ac:dyDescent="0.15">
      <c r="A329" s="169">
        <f>IFERROR(IF(AND($R329="○",TRIM($T329)=""),1001,0),3)</f>
        <v>0</v>
      </c>
      <c r="B329" s="133"/>
      <c r="D329" s="133"/>
      <c r="E329" s="242"/>
      <c r="F329" s="243"/>
      <c r="G329" s="233">
        <v>432</v>
      </c>
      <c r="H329" s="173" t="s">
        <v>373</v>
      </c>
      <c r="I329" s="174"/>
      <c r="J329" s="174"/>
      <c r="K329" s="175"/>
      <c r="L329" s="234"/>
      <c r="M329" s="235"/>
      <c r="N329" s="235"/>
      <c r="O329" s="235"/>
      <c r="P329" s="235"/>
      <c r="Q329" s="236"/>
      <c r="R329" s="37"/>
      <c r="S329" s="38"/>
      <c r="T329" s="10"/>
      <c r="U329" s="26"/>
      <c r="V329" s="26"/>
      <c r="W329" s="26"/>
      <c r="X329" s="27"/>
      <c r="Y329" s="3"/>
      <c r="Z329" s="133"/>
    </row>
    <row r="330" spans="1:26" ht="30" customHeight="1" x14ac:dyDescent="0.15">
      <c r="A330" s="169">
        <f>IFERROR(IF(AND($R330="○",TRIM($T330)=""),1001,0),3)</f>
        <v>0</v>
      </c>
      <c r="B330" s="133"/>
      <c r="D330" s="133"/>
      <c r="E330" s="242"/>
      <c r="F330" s="243"/>
      <c r="G330" s="233">
        <v>433</v>
      </c>
      <c r="H330" s="173" t="s">
        <v>374</v>
      </c>
      <c r="I330" s="174"/>
      <c r="J330" s="174"/>
      <c r="K330" s="175"/>
      <c r="L330" s="234"/>
      <c r="M330" s="235"/>
      <c r="N330" s="235"/>
      <c r="O330" s="235"/>
      <c r="P330" s="235"/>
      <c r="Q330" s="236"/>
      <c r="R330" s="37"/>
      <c r="S330" s="38"/>
      <c r="T330" s="10"/>
      <c r="U330" s="26"/>
      <c r="V330" s="26"/>
      <c r="W330" s="26"/>
      <c r="X330" s="27"/>
      <c r="Y330" s="3"/>
      <c r="Z330" s="133"/>
    </row>
    <row r="331" spans="1:26" ht="30" customHeight="1" x14ac:dyDescent="0.15">
      <c r="A331" s="169">
        <f>IFERROR(IF(AND($R331="○",TRIM($T331)=""),1001,0),3)</f>
        <v>0</v>
      </c>
      <c r="B331" s="133"/>
      <c r="D331" s="133"/>
      <c r="E331" s="242"/>
      <c r="F331" s="243"/>
      <c r="G331" s="233">
        <v>434</v>
      </c>
      <c r="H331" s="173" t="s">
        <v>375</v>
      </c>
      <c r="I331" s="174"/>
      <c r="J331" s="174"/>
      <c r="K331" s="175"/>
      <c r="L331" s="234"/>
      <c r="M331" s="235"/>
      <c r="N331" s="235"/>
      <c r="O331" s="235"/>
      <c r="P331" s="235"/>
      <c r="Q331" s="236"/>
      <c r="R331" s="37"/>
      <c r="S331" s="38"/>
      <c r="T331" s="10"/>
      <c r="U331" s="26"/>
      <c r="V331" s="26"/>
      <c r="W331" s="26"/>
      <c r="X331" s="27"/>
      <c r="Y331" s="3"/>
      <c r="Z331" s="133"/>
    </row>
    <row r="332" spans="1:26" ht="30" customHeight="1" x14ac:dyDescent="0.15">
      <c r="A332" s="169">
        <f>IFERROR(IF(AND($R332="○",TRIM($T332)=""),1001,0),3)</f>
        <v>0</v>
      </c>
      <c r="B332" s="133"/>
      <c r="D332" s="133"/>
      <c r="E332" s="245"/>
      <c r="F332" s="246"/>
      <c r="G332" s="233">
        <v>435</v>
      </c>
      <c r="H332" s="173" t="s">
        <v>434</v>
      </c>
      <c r="I332" s="174"/>
      <c r="J332" s="174"/>
      <c r="K332" s="175"/>
      <c r="L332" s="234"/>
      <c r="M332" s="235"/>
      <c r="N332" s="235"/>
      <c r="O332" s="235"/>
      <c r="P332" s="235"/>
      <c r="Q332" s="236"/>
      <c r="R332" s="37"/>
      <c r="S332" s="38"/>
      <c r="T332" s="10"/>
      <c r="U332" s="26"/>
      <c r="V332" s="26"/>
      <c r="W332" s="26"/>
      <c r="X332" s="27"/>
      <c r="Y332" s="3"/>
      <c r="Z332" s="133"/>
    </row>
    <row r="333" spans="1:26" ht="30" customHeight="1" x14ac:dyDescent="0.15">
      <c r="A333" s="169">
        <f>IFERROR(IF(AND($R333="○",TRIM($T333)=""),1001,0),3)</f>
        <v>0</v>
      </c>
      <c r="B333" s="133"/>
      <c r="D333" s="133"/>
      <c r="E333" s="240" t="s">
        <v>269</v>
      </c>
      <c r="F333" s="241"/>
      <c r="G333" s="233">
        <v>440</v>
      </c>
      <c r="H333" s="173" t="s">
        <v>376</v>
      </c>
      <c r="I333" s="174"/>
      <c r="J333" s="174"/>
      <c r="K333" s="175"/>
      <c r="L333" s="234"/>
      <c r="M333" s="235"/>
      <c r="N333" s="235"/>
      <c r="O333" s="235"/>
      <c r="P333" s="235"/>
      <c r="Q333" s="236"/>
      <c r="R333" s="37"/>
      <c r="S333" s="38"/>
      <c r="T333" s="10"/>
      <c r="U333" s="26"/>
      <c r="V333" s="26"/>
      <c r="W333" s="26"/>
      <c r="X333" s="27"/>
      <c r="Y333" s="3"/>
      <c r="Z333" s="133"/>
    </row>
    <row r="334" spans="1:26" ht="30" customHeight="1" x14ac:dyDescent="0.15">
      <c r="A334" s="169">
        <f>IFERROR(IF(AND($R334="○",TRIM($T334)=""),1001,0),3)</f>
        <v>0</v>
      </c>
      <c r="B334" s="133"/>
      <c r="D334" s="133"/>
      <c r="E334" s="242"/>
      <c r="F334" s="243"/>
      <c r="G334" s="233">
        <v>441</v>
      </c>
      <c r="H334" s="173" t="s">
        <v>377</v>
      </c>
      <c r="I334" s="174"/>
      <c r="J334" s="174"/>
      <c r="K334" s="175"/>
      <c r="L334" s="234"/>
      <c r="M334" s="235"/>
      <c r="N334" s="235"/>
      <c r="O334" s="235"/>
      <c r="P334" s="235"/>
      <c r="Q334" s="236"/>
      <c r="R334" s="37"/>
      <c r="S334" s="38"/>
      <c r="T334" s="10"/>
      <c r="U334" s="26"/>
      <c r="V334" s="26"/>
      <c r="W334" s="26"/>
      <c r="X334" s="27"/>
      <c r="Y334" s="3"/>
      <c r="Z334" s="133"/>
    </row>
    <row r="335" spans="1:26" ht="30" customHeight="1" x14ac:dyDescent="0.15">
      <c r="A335" s="169">
        <f>IFERROR(IF(AND($R335="○",TRIM($T335)=""),1001,0),3)</f>
        <v>0</v>
      </c>
      <c r="B335" s="133"/>
      <c r="D335" s="133"/>
      <c r="E335" s="245"/>
      <c r="F335" s="246"/>
      <c r="G335" s="233">
        <v>442</v>
      </c>
      <c r="H335" s="173" t="s">
        <v>434</v>
      </c>
      <c r="I335" s="174"/>
      <c r="J335" s="174"/>
      <c r="K335" s="175"/>
      <c r="L335" s="234"/>
      <c r="M335" s="235"/>
      <c r="N335" s="235"/>
      <c r="O335" s="235"/>
      <c r="P335" s="235"/>
      <c r="Q335" s="236"/>
      <c r="R335" s="37"/>
      <c r="S335" s="38"/>
      <c r="T335" s="10"/>
      <c r="U335" s="26"/>
      <c r="V335" s="26"/>
      <c r="W335" s="26"/>
      <c r="X335" s="27"/>
      <c r="Y335" s="3"/>
      <c r="Z335" s="133"/>
    </row>
    <row r="336" spans="1:26" ht="30" customHeight="1" x14ac:dyDescent="0.15">
      <c r="A336" s="169">
        <f>IFERROR(IF(AND($R336="○",TRIM($T336)=""),1001,0),3)</f>
        <v>0</v>
      </c>
      <c r="B336" s="133"/>
      <c r="D336" s="133"/>
      <c r="E336" s="240" t="s">
        <v>270</v>
      </c>
      <c r="F336" s="241"/>
      <c r="G336" s="233">
        <v>450</v>
      </c>
      <c r="H336" s="173" t="s">
        <v>378</v>
      </c>
      <c r="I336" s="174"/>
      <c r="J336" s="174"/>
      <c r="K336" s="175"/>
      <c r="L336" s="234"/>
      <c r="M336" s="235"/>
      <c r="N336" s="235"/>
      <c r="O336" s="235"/>
      <c r="P336" s="235"/>
      <c r="Q336" s="236"/>
      <c r="R336" s="37"/>
      <c r="S336" s="38"/>
      <c r="T336" s="10"/>
      <c r="U336" s="26"/>
      <c r="V336" s="26"/>
      <c r="W336" s="26"/>
      <c r="X336" s="27"/>
      <c r="Y336" s="3"/>
      <c r="Z336" s="133"/>
    </row>
    <row r="337" spans="1:26" ht="30" customHeight="1" x14ac:dyDescent="0.15">
      <c r="A337" s="169">
        <f>IFERROR(IF(AND($R337="○",TRIM($T337)=""),1001,0),3)</f>
        <v>0</v>
      </c>
      <c r="B337" s="133"/>
      <c r="D337" s="133"/>
      <c r="E337" s="242"/>
      <c r="F337" s="243"/>
      <c r="G337" s="233">
        <v>451</v>
      </c>
      <c r="H337" s="173" t="s">
        <v>379</v>
      </c>
      <c r="I337" s="174"/>
      <c r="J337" s="174"/>
      <c r="K337" s="175"/>
      <c r="L337" s="234"/>
      <c r="M337" s="235"/>
      <c r="N337" s="235"/>
      <c r="O337" s="235"/>
      <c r="P337" s="235"/>
      <c r="Q337" s="236"/>
      <c r="R337" s="37"/>
      <c r="S337" s="38"/>
      <c r="T337" s="10"/>
      <c r="U337" s="26"/>
      <c r="V337" s="26"/>
      <c r="W337" s="26"/>
      <c r="X337" s="27"/>
      <c r="Y337" s="3"/>
      <c r="Z337" s="133"/>
    </row>
    <row r="338" spans="1:26" ht="30" customHeight="1" x14ac:dyDescent="0.15">
      <c r="A338" s="169">
        <f>IFERROR(IF(AND($R338="○",TRIM($T338)=""),1001,0),3)</f>
        <v>0</v>
      </c>
      <c r="B338" s="133"/>
      <c r="D338" s="133"/>
      <c r="E338" s="242"/>
      <c r="F338" s="243"/>
      <c r="G338" s="233">
        <v>452</v>
      </c>
      <c r="H338" s="173" t="s">
        <v>380</v>
      </c>
      <c r="I338" s="174"/>
      <c r="J338" s="174"/>
      <c r="K338" s="175"/>
      <c r="L338" s="234"/>
      <c r="M338" s="235"/>
      <c r="N338" s="235"/>
      <c r="O338" s="235"/>
      <c r="P338" s="235"/>
      <c r="Q338" s="236"/>
      <c r="R338" s="37"/>
      <c r="S338" s="38"/>
      <c r="T338" s="10"/>
      <c r="U338" s="26"/>
      <c r="V338" s="26"/>
      <c r="W338" s="26"/>
      <c r="X338" s="27"/>
      <c r="Y338" s="3"/>
      <c r="Z338" s="133"/>
    </row>
    <row r="339" spans="1:26" ht="30" customHeight="1" x14ac:dyDescent="0.15">
      <c r="A339" s="169">
        <f>IFERROR(IF(AND($R339="○",TRIM($T339)=""),1001,0),3)</f>
        <v>0</v>
      </c>
      <c r="B339" s="133"/>
      <c r="D339" s="133"/>
      <c r="E339" s="242"/>
      <c r="F339" s="243"/>
      <c r="G339" s="233">
        <v>453</v>
      </c>
      <c r="H339" s="173" t="s">
        <v>381</v>
      </c>
      <c r="I339" s="174"/>
      <c r="J339" s="174"/>
      <c r="K339" s="175"/>
      <c r="L339" s="234"/>
      <c r="M339" s="235"/>
      <c r="N339" s="235"/>
      <c r="O339" s="235"/>
      <c r="P339" s="235"/>
      <c r="Q339" s="236"/>
      <c r="R339" s="37"/>
      <c r="S339" s="38"/>
      <c r="T339" s="10"/>
      <c r="U339" s="26"/>
      <c r="V339" s="26"/>
      <c r="W339" s="26"/>
      <c r="X339" s="27"/>
      <c r="Y339" s="3"/>
      <c r="Z339" s="133"/>
    </row>
    <row r="340" spans="1:26" ht="30" customHeight="1" x14ac:dyDescent="0.15">
      <c r="A340" s="169">
        <f>IFERROR(IF(AND($R340="○",TRIM($T340)=""),1001,0),3)</f>
        <v>0</v>
      </c>
      <c r="B340" s="133"/>
      <c r="D340" s="133"/>
      <c r="E340" s="242"/>
      <c r="F340" s="243"/>
      <c r="G340" s="233">
        <v>454</v>
      </c>
      <c r="H340" s="173" t="s">
        <v>382</v>
      </c>
      <c r="I340" s="174"/>
      <c r="J340" s="174"/>
      <c r="K340" s="175"/>
      <c r="L340" s="234"/>
      <c r="M340" s="235"/>
      <c r="N340" s="235"/>
      <c r="O340" s="235"/>
      <c r="P340" s="235"/>
      <c r="Q340" s="236"/>
      <c r="R340" s="37"/>
      <c r="S340" s="38"/>
      <c r="T340" s="10"/>
      <c r="U340" s="26"/>
      <c r="V340" s="26"/>
      <c r="W340" s="26"/>
      <c r="X340" s="27"/>
      <c r="Y340" s="3"/>
      <c r="Z340" s="133"/>
    </row>
    <row r="341" spans="1:26" ht="30" customHeight="1" x14ac:dyDescent="0.15">
      <c r="A341" s="169">
        <f>IFERROR(IF(AND($R341="○",TRIM($T341)=""),1001,0),3)</f>
        <v>0</v>
      </c>
      <c r="B341" s="133"/>
      <c r="D341" s="133"/>
      <c r="E341" s="242"/>
      <c r="F341" s="243"/>
      <c r="G341" s="233">
        <v>455</v>
      </c>
      <c r="H341" s="173" t="s">
        <v>383</v>
      </c>
      <c r="I341" s="174"/>
      <c r="J341" s="174"/>
      <c r="K341" s="175"/>
      <c r="L341" s="234"/>
      <c r="M341" s="235"/>
      <c r="N341" s="235"/>
      <c r="O341" s="235"/>
      <c r="P341" s="235"/>
      <c r="Q341" s="236"/>
      <c r="R341" s="37"/>
      <c r="S341" s="38"/>
      <c r="T341" s="10"/>
      <c r="U341" s="26"/>
      <c r="V341" s="26"/>
      <c r="W341" s="26"/>
      <c r="X341" s="27"/>
      <c r="Y341" s="5"/>
      <c r="Z341" s="133"/>
    </row>
    <row r="342" spans="1:26" ht="30" customHeight="1" x14ac:dyDescent="0.15">
      <c r="A342" s="169">
        <f>IFERROR(IF(AND($R342="○",TRIM($T342)=""),1001,0),3)</f>
        <v>0</v>
      </c>
      <c r="B342" s="133"/>
      <c r="D342" s="133"/>
      <c r="E342" s="242"/>
      <c r="F342" s="243"/>
      <c r="G342" s="233">
        <v>456</v>
      </c>
      <c r="H342" s="173" t="s">
        <v>384</v>
      </c>
      <c r="I342" s="174"/>
      <c r="J342" s="174"/>
      <c r="K342" s="175"/>
      <c r="L342" s="234"/>
      <c r="M342" s="235"/>
      <c r="N342" s="235"/>
      <c r="O342" s="235"/>
      <c r="P342" s="235"/>
      <c r="Q342" s="236"/>
      <c r="R342" s="37"/>
      <c r="S342" s="38"/>
      <c r="T342" s="10"/>
      <c r="U342" s="26"/>
      <c r="V342" s="26"/>
      <c r="W342" s="26"/>
      <c r="X342" s="27"/>
      <c r="Y342" s="3"/>
      <c r="Z342" s="133"/>
    </row>
    <row r="343" spans="1:26" ht="30" customHeight="1" x14ac:dyDescent="0.15">
      <c r="A343" s="169">
        <f>IFERROR(IF(AND($R343="○",TRIM($T343)=""),1001,0),3)</f>
        <v>0</v>
      </c>
      <c r="B343" s="133"/>
      <c r="D343" s="133"/>
      <c r="E343" s="242"/>
      <c r="F343" s="243"/>
      <c r="G343" s="233">
        <v>457</v>
      </c>
      <c r="H343" s="173" t="s">
        <v>385</v>
      </c>
      <c r="I343" s="174"/>
      <c r="J343" s="174"/>
      <c r="K343" s="175"/>
      <c r="L343" s="234"/>
      <c r="M343" s="235"/>
      <c r="N343" s="235"/>
      <c r="O343" s="235"/>
      <c r="P343" s="235"/>
      <c r="Q343" s="236"/>
      <c r="R343" s="37"/>
      <c r="S343" s="38"/>
      <c r="T343" s="10"/>
      <c r="U343" s="26"/>
      <c r="V343" s="26"/>
      <c r="W343" s="26"/>
      <c r="X343" s="27"/>
      <c r="Y343" s="3"/>
      <c r="Z343" s="133"/>
    </row>
    <row r="344" spans="1:26" ht="30" customHeight="1" x14ac:dyDescent="0.15">
      <c r="A344" s="169">
        <f>IFERROR(IF(AND($R344="○",TRIM($T344)=""),1001,0),3)</f>
        <v>0</v>
      </c>
      <c r="B344" s="133"/>
      <c r="D344" s="133"/>
      <c r="E344" s="242"/>
      <c r="F344" s="243"/>
      <c r="G344" s="233">
        <v>458</v>
      </c>
      <c r="H344" s="173" t="s">
        <v>386</v>
      </c>
      <c r="I344" s="174"/>
      <c r="J344" s="174"/>
      <c r="K344" s="175"/>
      <c r="L344" s="234"/>
      <c r="M344" s="235"/>
      <c r="N344" s="235"/>
      <c r="O344" s="235"/>
      <c r="P344" s="235"/>
      <c r="Q344" s="236"/>
      <c r="R344" s="37"/>
      <c r="S344" s="38"/>
      <c r="T344" s="10"/>
      <c r="U344" s="26"/>
      <c r="V344" s="26"/>
      <c r="W344" s="26"/>
      <c r="X344" s="27"/>
      <c r="Y344" s="3"/>
      <c r="Z344" s="133"/>
    </row>
    <row r="345" spans="1:26" ht="30" customHeight="1" x14ac:dyDescent="0.15">
      <c r="A345" s="169">
        <f>IFERROR(IF(AND($R345="○",TRIM($T345)=""),1001,0),3)</f>
        <v>0</v>
      </c>
      <c r="B345" s="133"/>
      <c r="D345" s="133"/>
      <c r="E345" s="242"/>
      <c r="F345" s="243"/>
      <c r="G345" s="233">
        <v>459</v>
      </c>
      <c r="H345" s="173" t="s">
        <v>387</v>
      </c>
      <c r="I345" s="174"/>
      <c r="J345" s="174"/>
      <c r="K345" s="175"/>
      <c r="L345" s="234"/>
      <c r="M345" s="235"/>
      <c r="N345" s="235"/>
      <c r="O345" s="235"/>
      <c r="P345" s="235"/>
      <c r="Q345" s="236"/>
      <c r="R345" s="37"/>
      <c r="S345" s="38"/>
      <c r="T345" s="10"/>
      <c r="U345" s="26"/>
      <c r="V345" s="26"/>
      <c r="W345" s="26"/>
      <c r="X345" s="27"/>
      <c r="Y345" s="3"/>
      <c r="Z345" s="133"/>
    </row>
    <row r="346" spans="1:26" ht="30" customHeight="1" x14ac:dyDescent="0.15">
      <c r="A346" s="169">
        <f>IFERROR(IF(AND($R346="○",TRIM($T346)=""),1001,0),3)</f>
        <v>0</v>
      </c>
      <c r="B346" s="133"/>
      <c r="D346" s="133"/>
      <c r="E346" s="242"/>
      <c r="F346" s="243"/>
      <c r="G346" s="233">
        <v>460</v>
      </c>
      <c r="H346" s="173" t="s">
        <v>388</v>
      </c>
      <c r="I346" s="174"/>
      <c r="J346" s="174"/>
      <c r="K346" s="175"/>
      <c r="L346" s="234"/>
      <c r="M346" s="235"/>
      <c r="N346" s="235"/>
      <c r="O346" s="235"/>
      <c r="P346" s="235"/>
      <c r="Q346" s="236"/>
      <c r="R346" s="37"/>
      <c r="S346" s="38"/>
      <c r="T346" s="10"/>
      <c r="U346" s="26"/>
      <c r="V346" s="26"/>
      <c r="W346" s="26"/>
      <c r="X346" s="27"/>
      <c r="Y346" s="3"/>
      <c r="Z346" s="133"/>
    </row>
    <row r="347" spans="1:26" ht="30" customHeight="1" x14ac:dyDescent="0.15">
      <c r="A347" s="169">
        <f>IFERROR(IF(AND($R347="○",TRIM($T347)=""),1001,0),3)</f>
        <v>0</v>
      </c>
      <c r="B347" s="133"/>
      <c r="D347" s="133"/>
      <c r="E347" s="245"/>
      <c r="F347" s="246"/>
      <c r="G347" s="233">
        <v>461</v>
      </c>
      <c r="H347" s="173" t="s">
        <v>434</v>
      </c>
      <c r="I347" s="174"/>
      <c r="J347" s="174"/>
      <c r="K347" s="175"/>
      <c r="L347" s="234"/>
      <c r="M347" s="235"/>
      <c r="N347" s="235"/>
      <c r="O347" s="235"/>
      <c r="P347" s="235"/>
      <c r="Q347" s="236"/>
      <c r="R347" s="37"/>
      <c r="S347" s="38"/>
      <c r="T347" s="10"/>
      <c r="U347" s="26"/>
      <c r="V347" s="26"/>
      <c r="W347" s="26"/>
      <c r="X347" s="27"/>
      <c r="Y347" s="3"/>
      <c r="Z347" s="133"/>
    </row>
    <row r="348" spans="1:26" ht="30" customHeight="1" x14ac:dyDescent="0.15">
      <c r="A348" s="169">
        <f>IFERROR(IF(AND($R348="○",TRIM($T348)=""),1001,0),3)</f>
        <v>0</v>
      </c>
      <c r="B348" s="133"/>
      <c r="D348" s="133"/>
      <c r="E348" s="240" t="s">
        <v>271</v>
      </c>
      <c r="F348" s="241"/>
      <c r="G348" s="233">
        <v>470</v>
      </c>
      <c r="H348" s="173" t="s">
        <v>389</v>
      </c>
      <c r="I348" s="174"/>
      <c r="J348" s="174"/>
      <c r="K348" s="175"/>
      <c r="L348" s="234"/>
      <c r="M348" s="235"/>
      <c r="N348" s="235"/>
      <c r="O348" s="235"/>
      <c r="P348" s="235"/>
      <c r="Q348" s="236"/>
      <c r="R348" s="37"/>
      <c r="S348" s="38"/>
      <c r="T348" s="10"/>
      <c r="U348" s="26"/>
      <c r="V348" s="26"/>
      <c r="W348" s="26"/>
      <c r="X348" s="27"/>
      <c r="Y348" s="3"/>
      <c r="Z348" s="133"/>
    </row>
    <row r="349" spans="1:26" ht="30" customHeight="1" x14ac:dyDescent="0.15">
      <c r="A349" s="169">
        <f>IFERROR(IF(AND($R349="○",TRIM($T349)=""),1001,0),3)</f>
        <v>0</v>
      </c>
      <c r="B349" s="133"/>
      <c r="D349" s="133"/>
      <c r="E349" s="242"/>
      <c r="F349" s="243"/>
      <c r="G349" s="233">
        <v>471</v>
      </c>
      <c r="H349" s="173" t="s">
        <v>390</v>
      </c>
      <c r="I349" s="174"/>
      <c r="J349" s="174"/>
      <c r="K349" s="175"/>
      <c r="L349" s="234"/>
      <c r="M349" s="235"/>
      <c r="N349" s="235"/>
      <c r="O349" s="235"/>
      <c r="P349" s="235"/>
      <c r="Q349" s="236"/>
      <c r="R349" s="37"/>
      <c r="S349" s="38"/>
      <c r="T349" s="10"/>
      <c r="U349" s="26"/>
      <c r="V349" s="26"/>
      <c r="W349" s="26"/>
      <c r="X349" s="27"/>
      <c r="Y349" s="3"/>
      <c r="Z349" s="133"/>
    </row>
    <row r="350" spans="1:26" ht="30" customHeight="1" x14ac:dyDescent="0.15">
      <c r="A350" s="169">
        <f>IFERROR(IF(AND($R350="○",TRIM($T350)=""),1001,0),3)</f>
        <v>0</v>
      </c>
      <c r="B350" s="133"/>
      <c r="D350" s="133"/>
      <c r="E350" s="242"/>
      <c r="F350" s="243"/>
      <c r="G350" s="233">
        <v>472</v>
      </c>
      <c r="H350" s="173" t="s">
        <v>391</v>
      </c>
      <c r="I350" s="174"/>
      <c r="J350" s="174"/>
      <c r="K350" s="175"/>
      <c r="L350" s="234"/>
      <c r="M350" s="235"/>
      <c r="N350" s="235"/>
      <c r="O350" s="235"/>
      <c r="P350" s="235"/>
      <c r="Q350" s="236"/>
      <c r="R350" s="37"/>
      <c r="S350" s="38"/>
      <c r="T350" s="10"/>
      <c r="U350" s="26"/>
      <c r="V350" s="26"/>
      <c r="W350" s="26"/>
      <c r="X350" s="27"/>
      <c r="Y350" s="6"/>
      <c r="Z350" s="133"/>
    </row>
    <row r="351" spans="1:26" ht="30" customHeight="1" x14ac:dyDescent="0.15">
      <c r="A351" s="169">
        <f>IFERROR(IF(AND($R351="○",TRIM($T351)=""),1001,0),3)</f>
        <v>0</v>
      </c>
      <c r="B351" s="133"/>
      <c r="D351" s="133"/>
      <c r="E351" s="245"/>
      <c r="F351" s="246"/>
      <c r="G351" s="233">
        <v>473</v>
      </c>
      <c r="H351" s="173" t="s">
        <v>434</v>
      </c>
      <c r="I351" s="174"/>
      <c r="J351" s="174"/>
      <c r="K351" s="175"/>
      <c r="L351" s="234"/>
      <c r="M351" s="235"/>
      <c r="N351" s="235"/>
      <c r="O351" s="235"/>
      <c r="P351" s="235"/>
      <c r="Q351" s="236"/>
      <c r="R351" s="37"/>
      <c r="S351" s="38"/>
      <c r="T351" s="10"/>
      <c r="U351" s="26"/>
      <c r="V351" s="26"/>
      <c r="W351" s="26"/>
      <c r="X351" s="27"/>
      <c r="Y351" s="3"/>
      <c r="Z351" s="133"/>
    </row>
    <row r="352" spans="1:26" ht="30" customHeight="1" x14ac:dyDescent="0.15">
      <c r="A352" s="169">
        <f>IFERROR(IF(AND($R352="○",TRIM($T352)=""),1001,0),3)</f>
        <v>0</v>
      </c>
      <c r="B352" s="133"/>
      <c r="D352" s="133"/>
      <c r="E352" s="240" t="s">
        <v>272</v>
      </c>
      <c r="F352" s="241"/>
      <c r="G352" s="233">
        <v>480</v>
      </c>
      <c r="H352" s="173" t="s">
        <v>392</v>
      </c>
      <c r="I352" s="174"/>
      <c r="J352" s="174"/>
      <c r="K352" s="175"/>
      <c r="L352" s="234"/>
      <c r="M352" s="235"/>
      <c r="N352" s="235"/>
      <c r="O352" s="235"/>
      <c r="P352" s="235"/>
      <c r="Q352" s="236"/>
      <c r="R352" s="37"/>
      <c r="S352" s="38"/>
      <c r="T352" s="10"/>
      <c r="U352" s="26"/>
      <c r="V352" s="26"/>
      <c r="W352" s="26"/>
      <c r="X352" s="27"/>
      <c r="Y352" s="3"/>
      <c r="Z352" s="133"/>
    </row>
    <row r="353" spans="1:26" ht="30" customHeight="1" x14ac:dyDescent="0.15">
      <c r="A353" s="169">
        <f>IFERROR(IF(AND($R353="○",TRIM($T353)=""),1001,0),3)</f>
        <v>0</v>
      </c>
      <c r="B353" s="133"/>
      <c r="D353" s="133"/>
      <c r="E353" s="242"/>
      <c r="F353" s="243"/>
      <c r="G353" s="233">
        <v>481</v>
      </c>
      <c r="H353" s="173" t="s">
        <v>393</v>
      </c>
      <c r="I353" s="174"/>
      <c r="J353" s="174"/>
      <c r="K353" s="175"/>
      <c r="L353" s="234"/>
      <c r="M353" s="235"/>
      <c r="N353" s="235"/>
      <c r="O353" s="235"/>
      <c r="P353" s="235"/>
      <c r="Q353" s="236"/>
      <c r="R353" s="37"/>
      <c r="S353" s="38"/>
      <c r="T353" s="10"/>
      <c r="U353" s="26"/>
      <c r="V353" s="26"/>
      <c r="W353" s="26"/>
      <c r="X353" s="27"/>
      <c r="Y353" s="3"/>
      <c r="Z353" s="133"/>
    </row>
    <row r="354" spans="1:26" ht="30" customHeight="1" x14ac:dyDescent="0.15">
      <c r="A354" s="169">
        <f>IFERROR(IF(AND($R354="○",TRIM($T354)=""),1001,0),3)</f>
        <v>0</v>
      </c>
      <c r="B354" s="133"/>
      <c r="D354" s="133"/>
      <c r="E354" s="242"/>
      <c r="F354" s="243"/>
      <c r="G354" s="233">
        <v>482</v>
      </c>
      <c r="H354" s="173" t="s">
        <v>394</v>
      </c>
      <c r="I354" s="174"/>
      <c r="J354" s="174"/>
      <c r="K354" s="175"/>
      <c r="L354" s="234"/>
      <c r="M354" s="235"/>
      <c r="N354" s="235"/>
      <c r="O354" s="235"/>
      <c r="P354" s="235"/>
      <c r="Q354" s="236"/>
      <c r="R354" s="37"/>
      <c r="S354" s="38"/>
      <c r="T354" s="10"/>
      <c r="U354" s="26"/>
      <c r="V354" s="26"/>
      <c r="W354" s="26"/>
      <c r="X354" s="27"/>
      <c r="Y354" s="3"/>
      <c r="Z354" s="133"/>
    </row>
    <row r="355" spans="1:26" ht="30" customHeight="1" x14ac:dyDescent="0.15">
      <c r="A355" s="169">
        <f>IFERROR(IF(AND($R355="○",TRIM($T355)=""),1001,0),3)</f>
        <v>0</v>
      </c>
      <c r="B355" s="133"/>
      <c r="D355" s="133"/>
      <c r="E355" s="242"/>
      <c r="F355" s="243"/>
      <c r="G355" s="233">
        <v>483</v>
      </c>
      <c r="H355" s="173" t="s">
        <v>395</v>
      </c>
      <c r="I355" s="174"/>
      <c r="J355" s="174"/>
      <c r="K355" s="175"/>
      <c r="L355" s="234"/>
      <c r="M355" s="235"/>
      <c r="N355" s="235"/>
      <c r="O355" s="235"/>
      <c r="P355" s="235"/>
      <c r="Q355" s="236"/>
      <c r="R355" s="37"/>
      <c r="S355" s="38"/>
      <c r="T355" s="10"/>
      <c r="U355" s="26"/>
      <c r="V355" s="26"/>
      <c r="W355" s="26"/>
      <c r="X355" s="27"/>
      <c r="Y355" s="3"/>
      <c r="Z355" s="133"/>
    </row>
    <row r="356" spans="1:26" ht="30" customHeight="1" x14ac:dyDescent="0.15">
      <c r="A356" s="169">
        <f>IFERROR(IF(AND($R356="○",TRIM($T356)=""),1001,0),3)</f>
        <v>0</v>
      </c>
      <c r="B356" s="133"/>
      <c r="D356" s="133"/>
      <c r="E356" s="245"/>
      <c r="F356" s="246"/>
      <c r="G356" s="233">
        <v>484</v>
      </c>
      <c r="H356" s="173" t="s">
        <v>434</v>
      </c>
      <c r="I356" s="174"/>
      <c r="J356" s="174"/>
      <c r="K356" s="175"/>
      <c r="L356" s="234"/>
      <c r="M356" s="235"/>
      <c r="N356" s="235"/>
      <c r="O356" s="235"/>
      <c r="P356" s="235"/>
      <c r="Q356" s="236"/>
      <c r="R356" s="37"/>
      <c r="S356" s="38"/>
      <c r="T356" s="10"/>
      <c r="U356" s="26"/>
      <c r="V356" s="26"/>
      <c r="W356" s="26"/>
      <c r="X356" s="27"/>
      <c r="Y356" s="3"/>
      <c r="Z356" s="133"/>
    </row>
    <row r="357" spans="1:26" ht="30" customHeight="1" x14ac:dyDescent="0.15">
      <c r="A357" s="169">
        <f>IFERROR(IF(AND($R357="○",TRIM($T357)=""),1001,0),3)</f>
        <v>0</v>
      </c>
      <c r="B357" s="133"/>
      <c r="D357" s="133"/>
      <c r="E357" s="240" t="s">
        <v>273</v>
      </c>
      <c r="F357" s="241"/>
      <c r="G357" s="233">
        <v>490</v>
      </c>
      <c r="H357" s="173" t="s">
        <v>396</v>
      </c>
      <c r="I357" s="174"/>
      <c r="J357" s="174"/>
      <c r="K357" s="175"/>
      <c r="L357" s="234"/>
      <c r="M357" s="235"/>
      <c r="N357" s="235"/>
      <c r="O357" s="235"/>
      <c r="P357" s="235"/>
      <c r="Q357" s="236"/>
      <c r="R357" s="37"/>
      <c r="S357" s="38"/>
      <c r="T357" s="10"/>
      <c r="U357" s="26"/>
      <c r="V357" s="26"/>
      <c r="W357" s="26"/>
      <c r="X357" s="27"/>
      <c r="Y357" s="3"/>
      <c r="Z357" s="133"/>
    </row>
    <row r="358" spans="1:26" ht="30" customHeight="1" x14ac:dyDescent="0.15">
      <c r="A358" s="169">
        <f>IFERROR(IF(AND($R358="○",TRIM($T358)=""),1001,0),3)</f>
        <v>0</v>
      </c>
      <c r="B358" s="133"/>
      <c r="D358" s="133"/>
      <c r="E358" s="242"/>
      <c r="F358" s="243"/>
      <c r="G358" s="233">
        <v>491</v>
      </c>
      <c r="H358" s="173" t="s">
        <v>397</v>
      </c>
      <c r="I358" s="174"/>
      <c r="J358" s="174"/>
      <c r="K358" s="175"/>
      <c r="L358" s="234"/>
      <c r="M358" s="235"/>
      <c r="N358" s="235"/>
      <c r="O358" s="235"/>
      <c r="P358" s="235"/>
      <c r="Q358" s="236"/>
      <c r="R358" s="37"/>
      <c r="S358" s="38"/>
      <c r="T358" s="10"/>
      <c r="U358" s="26"/>
      <c r="V358" s="26"/>
      <c r="W358" s="26"/>
      <c r="X358" s="27"/>
      <c r="Y358" s="3"/>
      <c r="Z358" s="133"/>
    </row>
    <row r="359" spans="1:26" ht="30" customHeight="1" x14ac:dyDescent="0.15">
      <c r="A359" s="169">
        <f>IFERROR(IF(AND($R359="○",TRIM($T359)=""),1001,0),3)</f>
        <v>0</v>
      </c>
      <c r="B359" s="133"/>
      <c r="D359" s="133"/>
      <c r="E359" s="245"/>
      <c r="F359" s="246"/>
      <c r="G359" s="233">
        <v>492</v>
      </c>
      <c r="H359" s="173" t="s">
        <v>434</v>
      </c>
      <c r="I359" s="174"/>
      <c r="J359" s="174"/>
      <c r="K359" s="175"/>
      <c r="L359" s="234"/>
      <c r="M359" s="235"/>
      <c r="N359" s="235"/>
      <c r="O359" s="235"/>
      <c r="P359" s="235"/>
      <c r="Q359" s="236"/>
      <c r="R359" s="37"/>
      <c r="S359" s="38"/>
      <c r="T359" s="10"/>
      <c r="U359" s="26"/>
      <c r="V359" s="26"/>
      <c r="W359" s="26"/>
      <c r="X359" s="27"/>
      <c r="Y359" s="3"/>
      <c r="Z359" s="133"/>
    </row>
    <row r="360" spans="1:26" ht="30" customHeight="1" x14ac:dyDescent="0.15">
      <c r="A360" s="169">
        <f>IFERROR(IF(AND($R360="○",TRIM($T360)=""),1001,0),3)</f>
        <v>0</v>
      </c>
      <c r="B360" s="133"/>
      <c r="D360" s="133"/>
      <c r="E360" s="240" t="s">
        <v>274</v>
      </c>
      <c r="F360" s="241"/>
      <c r="G360" s="233">
        <v>500</v>
      </c>
      <c r="H360" s="173" t="s">
        <v>398</v>
      </c>
      <c r="I360" s="174"/>
      <c r="J360" s="174"/>
      <c r="K360" s="175"/>
      <c r="L360" s="234"/>
      <c r="M360" s="235"/>
      <c r="N360" s="235"/>
      <c r="O360" s="235"/>
      <c r="P360" s="235"/>
      <c r="Q360" s="236"/>
      <c r="R360" s="37"/>
      <c r="S360" s="38"/>
      <c r="T360" s="10"/>
      <c r="U360" s="26"/>
      <c r="V360" s="26"/>
      <c r="W360" s="26"/>
      <c r="X360" s="27"/>
      <c r="Y360" s="3"/>
      <c r="Z360" s="133"/>
    </row>
    <row r="361" spans="1:26" ht="30" customHeight="1" x14ac:dyDescent="0.15">
      <c r="A361" s="169">
        <f>IFERROR(IF(AND($R361="○",TRIM($T361)=""),1001,0),3)</f>
        <v>0</v>
      </c>
      <c r="B361" s="133"/>
      <c r="D361" s="133"/>
      <c r="E361" s="242"/>
      <c r="F361" s="243"/>
      <c r="G361" s="233">
        <v>501</v>
      </c>
      <c r="H361" s="173" t="s">
        <v>399</v>
      </c>
      <c r="I361" s="174"/>
      <c r="J361" s="174"/>
      <c r="K361" s="175"/>
      <c r="L361" s="234"/>
      <c r="M361" s="235"/>
      <c r="N361" s="235"/>
      <c r="O361" s="235"/>
      <c r="P361" s="235"/>
      <c r="Q361" s="236"/>
      <c r="R361" s="37"/>
      <c r="S361" s="38"/>
      <c r="T361" s="10"/>
      <c r="U361" s="26"/>
      <c r="V361" s="26"/>
      <c r="W361" s="26"/>
      <c r="X361" s="27"/>
      <c r="Y361" s="3"/>
      <c r="Z361" s="133"/>
    </row>
    <row r="362" spans="1:26" ht="30" customHeight="1" x14ac:dyDescent="0.15">
      <c r="A362" s="169">
        <f>IFERROR(IF(AND($R362="○",TRIM($T362)=""),1001,0),3)</f>
        <v>0</v>
      </c>
      <c r="B362" s="133"/>
      <c r="D362" s="133"/>
      <c r="E362" s="242"/>
      <c r="F362" s="243"/>
      <c r="G362" s="233">
        <v>502</v>
      </c>
      <c r="H362" s="173" t="s">
        <v>400</v>
      </c>
      <c r="I362" s="174"/>
      <c r="J362" s="174"/>
      <c r="K362" s="175"/>
      <c r="L362" s="234"/>
      <c r="M362" s="235"/>
      <c r="N362" s="235"/>
      <c r="O362" s="235"/>
      <c r="P362" s="235"/>
      <c r="Q362" s="236"/>
      <c r="R362" s="37"/>
      <c r="S362" s="38"/>
      <c r="T362" s="10"/>
      <c r="U362" s="26"/>
      <c r="V362" s="26"/>
      <c r="W362" s="26"/>
      <c r="X362" s="27"/>
      <c r="Y362" s="3"/>
      <c r="Z362" s="133"/>
    </row>
    <row r="363" spans="1:26" ht="30" customHeight="1" x14ac:dyDescent="0.15">
      <c r="A363" s="169">
        <f>IFERROR(IF(AND($R363="○",TRIM($T363)=""),1001,0),3)</f>
        <v>0</v>
      </c>
      <c r="B363" s="133"/>
      <c r="D363" s="133"/>
      <c r="E363" s="242"/>
      <c r="F363" s="243"/>
      <c r="G363" s="233">
        <v>503</v>
      </c>
      <c r="H363" s="173" t="s">
        <v>401</v>
      </c>
      <c r="I363" s="174"/>
      <c r="J363" s="174"/>
      <c r="K363" s="175"/>
      <c r="L363" s="234"/>
      <c r="M363" s="235"/>
      <c r="N363" s="235"/>
      <c r="O363" s="235"/>
      <c r="P363" s="235"/>
      <c r="Q363" s="236"/>
      <c r="R363" s="37"/>
      <c r="S363" s="38"/>
      <c r="T363" s="10"/>
      <c r="U363" s="26"/>
      <c r="V363" s="26"/>
      <c r="W363" s="26"/>
      <c r="X363" s="27"/>
      <c r="Y363" s="3"/>
      <c r="Z363" s="133"/>
    </row>
    <row r="364" spans="1:26" ht="30" customHeight="1" x14ac:dyDescent="0.15">
      <c r="A364" s="169">
        <f>IFERROR(IF(AND($R364="○",TRIM($T364)=""),1001,0),3)</f>
        <v>0</v>
      </c>
      <c r="B364" s="133"/>
      <c r="D364" s="133"/>
      <c r="E364" s="242"/>
      <c r="F364" s="243"/>
      <c r="G364" s="233">
        <v>504</v>
      </c>
      <c r="H364" s="173" t="s">
        <v>402</v>
      </c>
      <c r="I364" s="174"/>
      <c r="J364" s="174"/>
      <c r="K364" s="175"/>
      <c r="L364" s="234"/>
      <c r="M364" s="235"/>
      <c r="N364" s="235"/>
      <c r="O364" s="235"/>
      <c r="P364" s="235"/>
      <c r="Q364" s="236"/>
      <c r="R364" s="37"/>
      <c r="S364" s="38"/>
      <c r="T364" s="10"/>
      <c r="U364" s="26"/>
      <c r="V364" s="26"/>
      <c r="W364" s="26"/>
      <c r="X364" s="27"/>
      <c r="Y364" s="3"/>
      <c r="Z364" s="133"/>
    </row>
    <row r="365" spans="1:26" ht="30" customHeight="1" x14ac:dyDescent="0.15">
      <c r="A365" s="169">
        <f>IFERROR(IF(AND($R365="○",TRIM($T365)=""),1001,0),3)</f>
        <v>0</v>
      </c>
      <c r="B365" s="133"/>
      <c r="D365" s="133"/>
      <c r="E365" s="242"/>
      <c r="F365" s="243"/>
      <c r="G365" s="233">
        <v>505</v>
      </c>
      <c r="H365" s="173" t="s">
        <v>403</v>
      </c>
      <c r="I365" s="174"/>
      <c r="J365" s="174"/>
      <c r="K365" s="175"/>
      <c r="L365" s="234"/>
      <c r="M365" s="235"/>
      <c r="N365" s="235"/>
      <c r="O365" s="235"/>
      <c r="P365" s="235"/>
      <c r="Q365" s="236"/>
      <c r="R365" s="37"/>
      <c r="S365" s="38"/>
      <c r="T365" s="10"/>
      <c r="U365" s="26"/>
      <c r="V365" s="26"/>
      <c r="W365" s="26"/>
      <c r="X365" s="27"/>
      <c r="Y365" s="3"/>
      <c r="Z365" s="133"/>
    </row>
    <row r="366" spans="1:26" ht="30" customHeight="1" x14ac:dyDescent="0.15">
      <c r="A366" s="169">
        <f>IFERROR(IF(AND($R366="○",TRIM($T366)=""),1001,0),3)</f>
        <v>0</v>
      </c>
      <c r="B366" s="133"/>
      <c r="D366" s="133"/>
      <c r="E366" s="242"/>
      <c r="F366" s="243"/>
      <c r="G366" s="233">
        <v>506</v>
      </c>
      <c r="H366" s="173" t="s">
        <v>404</v>
      </c>
      <c r="I366" s="174"/>
      <c r="J366" s="174"/>
      <c r="K366" s="175"/>
      <c r="L366" s="234"/>
      <c r="M366" s="235"/>
      <c r="N366" s="235"/>
      <c r="O366" s="235"/>
      <c r="P366" s="235"/>
      <c r="Q366" s="236"/>
      <c r="R366" s="37"/>
      <c r="S366" s="38"/>
      <c r="T366" s="10"/>
      <c r="U366" s="26"/>
      <c r="V366" s="26"/>
      <c r="W366" s="26"/>
      <c r="X366" s="27"/>
      <c r="Y366" s="3"/>
      <c r="Z366" s="133"/>
    </row>
    <row r="367" spans="1:26" ht="30" customHeight="1" x14ac:dyDescent="0.15">
      <c r="A367" s="169">
        <f>IFERROR(IF(AND($R367="○",TRIM($T367)=""),1001,0),3)</f>
        <v>0</v>
      </c>
      <c r="B367" s="133"/>
      <c r="D367" s="133"/>
      <c r="E367" s="242"/>
      <c r="F367" s="243"/>
      <c r="G367" s="233">
        <v>507</v>
      </c>
      <c r="H367" s="173" t="s">
        <v>405</v>
      </c>
      <c r="I367" s="174"/>
      <c r="J367" s="174"/>
      <c r="K367" s="175"/>
      <c r="L367" s="234"/>
      <c r="M367" s="235"/>
      <c r="N367" s="235"/>
      <c r="O367" s="235"/>
      <c r="P367" s="235"/>
      <c r="Q367" s="236"/>
      <c r="R367" s="37"/>
      <c r="S367" s="38"/>
      <c r="T367" s="10"/>
      <c r="U367" s="26"/>
      <c r="V367" s="26"/>
      <c r="W367" s="26"/>
      <c r="X367" s="27"/>
      <c r="Y367" s="3"/>
      <c r="Z367" s="133"/>
    </row>
    <row r="368" spans="1:26" ht="30" customHeight="1" x14ac:dyDescent="0.15">
      <c r="A368" s="169">
        <f>IFERROR(IF(AND($R368="○",TRIM($T368)=""),1001,0),3)</f>
        <v>0</v>
      </c>
      <c r="B368" s="133"/>
      <c r="D368" s="133"/>
      <c r="E368" s="242"/>
      <c r="F368" s="243"/>
      <c r="G368" s="233">
        <v>508</v>
      </c>
      <c r="H368" s="173" t="s">
        <v>406</v>
      </c>
      <c r="I368" s="174"/>
      <c r="J368" s="174"/>
      <c r="K368" s="175"/>
      <c r="L368" s="234"/>
      <c r="M368" s="235"/>
      <c r="N368" s="235"/>
      <c r="O368" s="235"/>
      <c r="P368" s="235"/>
      <c r="Q368" s="236"/>
      <c r="R368" s="37"/>
      <c r="S368" s="38"/>
      <c r="T368" s="10"/>
      <c r="U368" s="26"/>
      <c r="V368" s="26"/>
      <c r="W368" s="26"/>
      <c r="X368" s="27"/>
      <c r="Y368" s="3"/>
      <c r="Z368" s="133"/>
    </row>
    <row r="369" spans="1:26" ht="30" customHeight="1" x14ac:dyDescent="0.15">
      <c r="A369" s="169">
        <f>IFERROR(IF(AND($R369="○",TRIM($T369)=""),1001,0),3)</f>
        <v>0</v>
      </c>
      <c r="B369" s="133"/>
      <c r="D369" s="133"/>
      <c r="E369" s="242"/>
      <c r="F369" s="243"/>
      <c r="G369" s="233">
        <v>509</v>
      </c>
      <c r="H369" s="173" t="s">
        <v>407</v>
      </c>
      <c r="I369" s="174"/>
      <c r="J369" s="174"/>
      <c r="K369" s="175"/>
      <c r="L369" s="234"/>
      <c r="M369" s="235"/>
      <c r="N369" s="235"/>
      <c r="O369" s="235"/>
      <c r="P369" s="235"/>
      <c r="Q369" s="236"/>
      <c r="R369" s="37"/>
      <c r="S369" s="38"/>
      <c r="T369" s="10"/>
      <c r="U369" s="26"/>
      <c r="V369" s="26"/>
      <c r="W369" s="26"/>
      <c r="X369" s="27"/>
      <c r="Y369" s="3"/>
      <c r="Z369" s="133"/>
    </row>
    <row r="370" spans="1:26" ht="30" customHeight="1" x14ac:dyDescent="0.15">
      <c r="A370" s="169">
        <f>IFERROR(IF(AND($R370="○",TRIM($T370)=""),1001,0),3)</f>
        <v>0</v>
      </c>
      <c r="B370" s="133"/>
      <c r="D370" s="133"/>
      <c r="E370" s="245"/>
      <c r="F370" s="246"/>
      <c r="G370" s="233">
        <v>510</v>
      </c>
      <c r="H370" s="173" t="s">
        <v>434</v>
      </c>
      <c r="I370" s="174"/>
      <c r="J370" s="174"/>
      <c r="K370" s="175"/>
      <c r="L370" s="234"/>
      <c r="M370" s="235"/>
      <c r="N370" s="235"/>
      <c r="O370" s="235"/>
      <c r="P370" s="235"/>
      <c r="Q370" s="236"/>
      <c r="R370" s="37"/>
      <c r="S370" s="38"/>
      <c r="T370" s="10"/>
      <c r="U370" s="26"/>
      <c r="V370" s="26"/>
      <c r="W370" s="26"/>
      <c r="X370" s="27"/>
      <c r="Y370" s="3"/>
      <c r="Z370" s="133"/>
    </row>
    <row r="371" spans="1:26" ht="30" customHeight="1" x14ac:dyDescent="0.15">
      <c r="A371" s="169">
        <f>IFERROR(IF(AND($R371="○",TRIM($T371)=""),1001,0),3)</f>
        <v>0</v>
      </c>
      <c r="B371" s="133"/>
      <c r="D371" s="133"/>
      <c r="E371" s="255" t="s">
        <v>412</v>
      </c>
      <c r="F371" s="256"/>
      <c r="G371" s="233">
        <v>520</v>
      </c>
      <c r="H371" s="173" t="s">
        <v>408</v>
      </c>
      <c r="I371" s="174"/>
      <c r="J371" s="174"/>
      <c r="K371" s="175"/>
      <c r="L371" s="234"/>
      <c r="M371" s="235"/>
      <c r="N371" s="235"/>
      <c r="O371" s="235"/>
      <c r="P371" s="235"/>
      <c r="Q371" s="236"/>
      <c r="R371" s="37"/>
      <c r="S371" s="38"/>
      <c r="T371" s="10"/>
      <c r="U371" s="26"/>
      <c r="V371" s="26"/>
      <c r="W371" s="26"/>
      <c r="X371" s="27"/>
      <c r="Y371" s="3"/>
      <c r="Z371" s="133"/>
    </row>
    <row r="372" spans="1:26" ht="30" customHeight="1" x14ac:dyDescent="0.15">
      <c r="A372" s="169">
        <f>IFERROR(IF(AND($R372="○",TRIM($T372)=""),1001,0),3)</f>
        <v>0</v>
      </c>
      <c r="B372" s="133"/>
      <c r="D372" s="133"/>
      <c r="E372" s="257" t="s">
        <v>413</v>
      </c>
      <c r="F372" s="258"/>
      <c r="G372" s="259">
        <v>530</v>
      </c>
      <c r="H372" s="196" t="s">
        <v>434</v>
      </c>
      <c r="I372" s="197"/>
      <c r="J372" s="197"/>
      <c r="K372" s="198"/>
      <c r="L372" s="260"/>
      <c r="M372" s="261"/>
      <c r="N372" s="261"/>
      <c r="O372" s="261"/>
      <c r="P372" s="261"/>
      <c r="Q372" s="262"/>
      <c r="R372" s="39"/>
      <c r="S372" s="40"/>
      <c r="T372" s="13"/>
      <c r="U372" s="16"/>
      <c r="V372" s="16"/>
      <c r="W372" s="16"/>
      <c r="X372" s="17"/>
      <c r="Y372" s="4"/>
      <c r="Z372" s="133"/>
    </row>
    <row r="373" spans="1:26" ht="19.899999999999999" customHeight="1" x14ac:dyDescent="0.15">
      <c r="B373" s="133"/>
      <c r="Z373" s="133"/>
    </row>
    <row r="374" spans="1:26" ht="20.100000000000001" customHeight="1" x14ac:dyDescent="0.15">
      <c r="A374" s="75"/>
      <c r="B374" s="64"/>
      <c r="C374" s="83"/>
      <c r="D374" s="84">
        <v>2</v>
      </c>
      <c r="E374" s="59" t="s">
        <v>416</v>
      </c>
      <c r="J374" s="90"/>
      <c r="K374" s="90"/>
      <c r="L374" s="127"/>
      <c r="M374" s="90"/>
      <c r="N374" s="90"/>
      <c r="O374" s="127"/>
      <c r="P374" s="90"/>
      <c r="Q374" s="90"/>
      <c r="R374" s="127"/>
      <c r="S374" s="90"/>
      <c r="T374" s="90"/>
      <c r="U374" s="90"/>
      <c r="V374" s="90"/>
      <c r="W374" s="90"/>
      <c r="X374" s="90"/>
      <c r="Y374" s="90"/>
      <c r="Z374" s="88"/>
    </row>
    <row r="375" spans="1:26" ht="20.100000000000001" customHeight="1" x14ac:dyDescent="0.15">
      <c r="C375" s="100"/>
      <c r="D375" s="263"/>
      <c r="E375" s="264" t="s">
        <v>417</v>
      </c>
      <c r="F375" s="264"/>
      <c r="G375" s="264"/>
      <c r="H375" s="264"/>
      <c r="I375" s="264"/>
      <c r="J375" s="264"/>
      <c r="K375" s="264"/>
      <c r="L375" s="264"/>
      <c r="M375" s="264"/>
      <c r="N375" s="264"/>
      <c r="O375" s="264"/>
      <c r="P375" s="264"/>
      <c r="Q375" s="264"/>
      <c r="R375" s="264"/>
      <c r="S375" s="264"/>
      <c r="T375" s="264"/>
      <c r="U375" s="264"/>
      <c r="V375" s="264"/>
      <c r="W375" s="264"/>
      <c r="X375" s="264"/>
      <c r="Y375" s="264"/>
      <c r="Z375" s="133"/>
    </row>
    <row r="376" spans="1:26" ht="20.100000000000001" customHeight="1" x14ac:dyDescent="0.15">
      <c r="A376" s="64"/>
      <c r="B376" s="64"/>
      <c r="C376" s="79"/>
      <c r="E376" s="28"/>
      <c r="F376" s="29"/>
      <c r="G376" s="29"/>
      <c r="H376" s="29"/>
      <c r="I376" s="29"/>
      <c r="J376" s="29"/>
      <c r="K376" s="29"/>
      <c r="L376" s="29"/>
      <c r="M376" s="29"/>
      <c r="N376" s="29"/>
      <c r="O376" s="29"/>
      <c r="P376" s="29"/>
      <c r="Q376" s="29"/>
      <c r="R376" s="29"/>
      <c r="S376" s="29"/>
      <c r="T376" s="29"/>
      <c r="U376" s="29"/>
      <c r="V376" s="29"/>
      <c r="W376" s="29"/>
      <c r="X376" s="29"/>
      <c r="Y376" s="30"/>
      <c r="Z376" s="133"/>
    </row>
    <row r="377" spans="1:26" ht="20.100000000000001" customHeight="1" x14ac:dyDescent="0.15">
      <c r="A377" s="64"/>
      <c r="B377" s="64"/>
      <c r="C377" s="79"/>
      <c r="E377" s="31"/>
      <c r="F377" s="32"/>
      <c r="G377" s="32"/>
      <c r="H377" s="32"/>
      <c r="I377" s="32"/>
      <c r="J377" s="32"/>
      <c r="K377" s="32"/>
      <c r="L377" s="32"/>
      <c r="M377" s="32"/>
      <c r="N377" s="32"/>
      <c r="O377" s="32"/>
      <c r="P377" s="32"/>
      <c r="Q377" s="32"/>
      <c r="R377" s="32"/>
      <c r="S377" s="32"/>
      <c r="T377" s="32"/>
      <c r="U377" s="32"/>
      <c r="V377" s="32"/>
      <c r="W377" s="32"/>
      <c r="X377" s="32"/>
      <c r="Y377" s="33"/>
      <c r="Z377" s="133"/>
    </row>
    <row r="378" spans="1:26" ht="20.100000000000001" customHeight="1" x14ac:dyDescent="0.15">
      <c r="A378" s="64"/>
      <c r="B378" s="64"/>
      <c r="C378" s="79"/>
      <c r="E378" s="31"/>
      <c r="F378" s="32"/>
      <c r="G378" s="32"/>
      <c r="H378" s="32"/>
      <c r="I378" s="32"/>
      <c r="J378" s="32"/>
      <c r="K378" s="32"/>
      <c r="L378" s="32"/>
      <c r="M378" s="32"/>
      <c r="N378" s="32"/>
      <c r="O378" s="32"/>
      <c r="P378" s="32"/>
      <c r="Q378" s="32"/>
      <c r="R378" s="32"/>
      <c r="S378" s="32"/>
      <c r="T378" s="32"/>
      <c r="U378" s="32"/>
      <c r="V378" s="32"/>
      <c r="W378" s="32"/>
      <c r="X378" s="32"/>
      <c r="Y378" s="33"/>
      <c r="Z378" s="133"/>
    </row>
    <row r="379" spans="1:26" ht="20.100000000000001" customHeight="1" x14ac:dyDescent="0.15">
      <c r="A379" s="64"/>
      <c r="B379" s="64"/>
      <c r="C379" s="79"/>
      <c r="E379" s="31"/>
      <c r="F379" s="32"/>
      <c r="G379" s="32"/>
      <c r="H379" s="32"/>
      <c r="I379" s="32"/>
      <c r="J379" s="32"/>
      <c r="K379" s="32"/>
      <c r="L379" s="32"/>
      <c r="M379" s="32"/>
      <c r="N379" s="32"/>
      <c r="O379" s="32"/>
      <c r="P379" s="32"/>
      <c r="Q379" s="32"/>
      <c r="R379" s="32"/>
      <c r="S379" s="32"/>
      <c r="T379" s="32"/>
      <c r="U379" s="32"/>
      <c r="V379" s="32"/>
      <c r="W379" s="32"/>
      <c r="X379" s="32"/>
      <c r="Y379" s="33"/>
      <c r="Z379" s="133"/>
    </row>
    <row r="380" spans="1:26" ht="20.100000000000001" customHeight="1" x14ac:dyDescent="0.15">
      <c r="A380" s="64"/>
      <c r="B380" s="64"/>
      <c r="C380" s="79"/>
      <c r="E380" s="31"/>
      <c r="F380" s="32"/>
      <c r="G380" s="32"/>
      <c r="H380" s="32"/>
      <c r="I380" s="32"/>
      <c r="J380" s="32"/>
      <c r="K380" s="32"/>
      <c r="L380" s="32"/>
      <c r="M380" s="32"/>
      <c r="N380" s="32"/>
      <c r="O380" s="32"/>
      <c r="P380" s="32"/>
      <c r="Q380" s="32"/>
      <c r="R380" s="32"/>
      <c r="S380" s="32"/>
      <c r="T380" s="32"/>
      <c r="U380" s="32"/>
      <c r="V380" s="32"/>
      <c r="W380" s="32"/>
      <c r="X380" s="32"/>
      <c r="Y380" s="33"/>
      <c r="Z380" s="133"/>
    </row>
    <row r="381" spans="1:26" ht="20.100000000000001" customHeight="1" x14ac:dyDescent="0.15">
      <c r="A381" s="64"/>
      <c r="B381" s="64"/>
      <c r="C381" s="79"/>
      <c r="E381" s="31"/>
      <c r="F381" s="32"/>
      <c r="G381" s="32"/>
      <c r="H381" s="32"/>
      <c r="I381" s="32"/>
      <c r="J381" s="32"/>
      <c r="K381" s="32"/>
      <c r="L381" s="32"/>
      <c r="M381" s="32"/>
      <c r="N381" s="32"/>
      <c r="O381" s="32"/>
      <c r="P381" s="32"/>
      <c r="Q381" s="32"/>
      <c r="R381" s="32"/>
      <c r="S381" s="32"/>
      <c r="T381" s="32"/>
      <c r="U381" s="32"/>
      <c r="V381" s="32"/>
      <c r="W381" s="32"/>
      <c r="X381" s="32"/>
      <c r="Y381" s="33"/>
      <c r="Z381" s="133"/>
    </row>
    <row r="382" spans="1:26" ht="20.100000000000001" customHeight="1" x14ac:dyDescent="0.15">
      <c r="A382" s="64"/>
      <c r="B382" s="64"/>
      <c r="C382" s="79"/>
      <c r="E382" s="31"/>
      <c r="F382" s="32"/>
      <c r="G382" s="32"/>
      <c r="H382" s="32"/>
      <c r="I382" s="32"/>
      <c r="J382" s="32"/>
      <c r="K382" s="32"/>
      <c r="L382" s="32"/>
      <c r="M382" s="32"/>
      <c r="N382" s="32"/>
      <c r="O382" s="32"/>
      <c r="P382" s="32"/>
      <c r="Q382" s="32"/>
      <c r="R382" s="32"/>
      <c r="S382" s="32"/>
      <c r="T382" s="32"/>
      <c r="U382" s="32"/>
      <c r="V382" s="32"/>
      <c r="W382" s="32"/>
      <c r="X382" s="32"/>
      <c r="Y382" s="33"/>
      <c r="Z382" s="133"/>
    </row>
    <row r="383" spans="1:26" ht="20.100000000000001" customHeight="1" x14ac:dyDescent="0.15">
      <c r="A383" s="64"/>
      <c r="B383" s="64"/>
      <c r="C383" s="79"/>
      <c r="E383" s="31"/>
      <c r="F383" s="32"/>
      <c r="G383" s="32"/>
      <c r="H383" s="32"/>
      <c r="I383" s="32"/>
      <c r="J383" s="32"/>
      <c r="K383" s="32"/>
      <c r="L383" s="32"/>
      <c r="M383" s="32"/>
      <c r="N383" s="32"/>
      <c r="O383" s="32"/>
      <c r="P383" s="32"/>
      <c r="Q383" s="32"/>
      <c r="R383" s="32"/>
      <c r="S383" s="32"/>
      <c r="T383" s="32"/>
      <c r="U383" s="32"/>
      <c r="V383" s="32"/>
      <c r="W383" s="32"/>
      <c r="X383" s="32"/>
      <c r="Y383" s="33"/>
      <c r="Z383" s="133"/>
    </row>
    <row r="384" spans="1:26" ht="20.100000000000001" customHeight="1" x14ac:dyDescent="0.15">
      <c r="A384" s="64"/>
      <c r="B384" s="64"/>
      <c r="C384" s="79"/>
      <c r="E384" s="34"/>
      <c r="F384" s="35"/>
      <c r="G384" s="35"/>
      <c r="H384" s="35"/>
      <c r="I384" s="35"/>
      <c r="J384" s="35"/>
      <c r="K384" s="35"/>
      <c r="L384" s="35"/>
      <c r="M384" s="35"/>
      <c r="N384" s="35"/>
      <c r="O384" s="35"/>
      <c r="P384" s="35"/>
      <c r="Q384" s="35"/>
      <c r="R384" s="35"/>
      <c r="S384" s="35"/>
      <c r="T384" s="35"/>
      <c r="U384" s="35"/>
      <c r="V384" s="35"/>
      <c r="W384" s="35"/>
      <c r="X384" s="35"/>
      <c r="Y384" s="36"/>
      <c r="Z384" s="133"/>
    </row>
    <row r="385" spans="1:26" ht="20.100000000000001" customHeight="1" x14ac:dyDescent="0.15">
      <c r="A385" s="75"/>
      <c r="B385" s="64"/>
      <c r="C385" s="83"/>
      <c r="D385" s="265"/>
      <c r="E385" s="266"/>
      <c r="F385" s="266"/>
      <c r="G385" s="266"/>
      <c r="H385" s="266"/>
      <c r="I385" s="266"/>
      <c r="J385" s="266"/>
      <c r="K385" s="266"/>
      <c r="L385" s="266"/>
      <c r="M385" s="266"/>
      <c r="N385" s="266"/>
      <c r="O385" s="266"/>
      <c r="P385" s="266"/>
      <c r="Q385" s="266"/>
      <c r="R385" s="266"/>
      <c r="S385" s="266"/>
      <c r="T385" s="266"/>
      <c r="U385" s="266"/>
      <c r="V385" s="89"/>
      <c r="Z385" s="133"/>
    </row>
    <row r="386" spans="1:26" ht="15.75" customHeight="1" x14ac:dyDescent="0.15">
      <c r="C386" s="138"/>
      <c r="D386" s="139"/>
      <c r="E386" s="139"/>
      <c r="F386" s="139"/>
      <c r="G386" s="139"/>
      <c r="H386" s="139"/>
      <c r="I386" s="139"/>
      <c r="J386" s="139"/>
      <c r="K386" s="139"/>
      <c r="L386" s="139"/>
      <c r="M386" s="139"/>
      <c r="N386" s="139"/>
      <c r="O386" s="139"/>
      <c r="P386" s="139"/>
      <c r="Q386" s="139"/>
      <c r="R386" s="139"/>
      <c r="S386" s="139"/>
      <c r="T386" s="139"/>
      <c r="U386" s="139"/>
      <c r="V386" s="139"/>
      <c r="W386" s="139"/>
      <c r="X386" s="139"/>
      <c r="Y386" s="139"/>
      <c r="Z386" s="267"/>
    </row>
    <row r="387" spans="1:26" ht="19.899999999999999" customHeight="1" x14ac:dyDescent="0.15">
      <c r="M387" s="110"/>
    </row>
    <row r="388" spans="1:26" ht="20.100000000000001" customHeight="1" x14ac:dyDescent="0.15">
      <c r="A388" s="75"/>
      <c r="B388" s="64"/>
      <c r="C388" s="89"/>
      <c r="D388" s="89"/>
      <c r="E388" s="89"/>
      <c r="F388" s="89"/>
      <c r="G388" s="89"/>
      <c r="H388" s="89"/>
      <c r="I388" s="109"/>
      <c r="J388" s="89"/>
      <c r="K388" s="89"/>
      <c r="L388" s="120"/>
      <c r="M388" s="89"/>
      <c r="N388" s="89"/>
      <c r="O388" s="89"/>
      <c r="P388" s="89"/>
      <c r="Q388" s="89"/>
      <c r="R388" s="89"/>
      <c r="S388" s="89"/>
      <c r="T388" s="89"/>
      <c r="U388" s="89"/>
      <c r="V388" s="89"/>
      <c r="W388" s="89"/>
      <c r="X388" s="89"/>
      <c r="Y388" s="89"/>
      <c r="Z388" s="89"/>
    </row>
    <row r="389" spans="1:26" ht="20.100000000000001" customHeight="1" x14ac:dyDescent="0.15">
      <c r="A389" s="75"/>
      <c r="B389" s="64"/>
      <c r="C389" s="76" t="s">
        <v>418</v>
      </c>
      <c r="D389" s="77"/>
      <c r="E389" s="77"/>
      <c r="F389" s="77"/>
      <c r="G389" s="77"/>
      <c r="H389" s="77"/>
      <c r="I389" s="78"/>
      <c r="L389" s="110"/>
    </row>
    <row r="390" spans="1:26" ht="20.100000000000001" customHeight="1" x14ac:dyDescent="0.15">
      <c r="A390" s="75"/>
      <c r="B390" s="64"/>
      <c r="C390" s="79"/>
      <c r="D390" s="80"/>
      <c r="E390" s="80"/>
      <c r="F390" s="80"/>
      <c r="G390" s="80"/>
      <c r="H390" s="80"/>
      <c r="I390" s="80"/>
      <c r="J390" s="81"/>
      <c r="K390" s="81"/>
      <c r="L390" s="124"/>
      <c r="M390" s="124"/>
      <c r="N390" s="81"/>
      <c r="O390" s="81"/>
      <c r="P390" s="81"/>
      <c r="Q390" s="81"/>
      <c r="R390" s="81"/>
      <c r="S390" s="81"/>
      <c r="T390" s="81"/>
      <c r="U390" s="81"/>
      <c r="V390" s="81"/>
      <c r="W390" s="81"/>
      <c r="X390" s="81"/>
      <c r="Y390" s="81"/>
      <c r="Z390" s="82"/>
    </row>
    <row r="391" spans="1:26" ht="45" customHeight="1" x14ac:dyDescent="0.15">
      <c r="A391" s="75"/>
      <c r="B391" s="64"/>
      <c r="C391" s="79"/>
      <c r="D391" s="268" t="s">
        <v>428</v>
      </c>
      <c r="E391" s="268"/>
      <c r="F391" s="268"/>
      <c r="G391" s="268"/>
      <c r="H391" s="268"/>
      <c r="I391" s="268"/>
      <c r="J391" s="268"/>
      <c r="K391" s="268"/>
      <c r="L391" s="268"/>
      <c r="M391" s="268"/>
      <c r="N391" s="268"/>
      <c r="O391" s="268"/>
      <c r="P391" s="268"/>
      <c r="Q391" s="268"/>
      <c r="R391" s="268"/>
      <c r="S391" s="268"/>
      <c r="T391" s="268"/>
      <c r="U391" s="268"/>
      <c r="V391" s="268"/>
      <c r="W391" s="268"/>
      <c r="X391" s="268"/>
      <c r="Y391" s="268"/>
      <c r="Z391" s="88"/>
    </row>
    <row r="392" spans="1:26" ht="19.899999999999999" customHeight="1" x14ac:dyDescent="0.15">
      <c r="A392" s="75"/>
      <c r="B392" s="64"/>
      <c r="C392" s="83"/>
      <c r="D392" s="269" t="s">
        <v>419</v>
      </c>
      <c r="E392" s="270"/>
      <c r="F392" s="270"/>
      <c r="G392" s="270"/>
      <c r="H392" s="271"/>
      <c r="I392" s="272" t="s">
        <v>426</v>
      </c>
      <c r="J392" s="273"/>
      <c r="K392" s="274" t="s">
        <v>420</v>
      </c>
      <c r="L392" s="152"/>
      <c r="M392" s="152"/>
      <c r="N392" s="152"/>
      <c r="O392" s="152"/>
      <c r="P392" s="152"/>
      <c r="Q392" s="274" t="s">
        <v>427</v>
      </c>
      <c r="R392" s="152"/>
      <c r="S392" s="152"/>
      <c r="T392" s="152"/>
      <c r="U392" s="152"/>
      <c r="V392" s="152"/>
      <c r="W392" s="152"/>
      <c r="X392" s="152"/>
      <c r="Y392" s="153"/>
      <c r="Z392" s="88"/>
    </row>
    <row r="393" spans="1:26" ht="30" customHeight="1" x14ac:dyDescent="0.15">
      <c r="A393" s="75">
        <f>IFERROR(IF(OR(TRIM($I393)="",AND($I393="未加入",TRIM($K393)=""),AND($K393="３その他",TRIM($Q393)="")),1001,0),3)</f>
        <v>1001</v>
      </c>
      <c r="B393" s="64"/>
      <c r="C393" s="79"/>
      <c r="D393" s="275" t="s">
        <v>421</v>
      </c>
      <c r="E393" s="276"/>
      <c r="F393" s="277" t="s">
        <v>422</v>
      </c>
      <c r="G393" s="278"/>
      <c r="H393" s="279"/>
      <c r="I393" s="18"/>
      <c r="J393" s="19"/>
      <c r="K393" s="7"/>
      <c r="L393" s="24"/>
      <c r="M393" s="8"/>
      <c r="N393" s="8"/>
      <c r="O393" s="8"/>
      <c r="P393" s="25"/>
      <c r="Q393" s="7"/>
      <c r="R393" s="8"/>
      <c r="S393" s="8"/>
      <c r="T393" s="8"/>
      <c r="U393" s="8"/>
      <c r="V393" s="8"/>
      <c r="W393" s="8"/>
      <c r="X393" s="8"/>
      <c r="Y393" s="9"/>
      <c r="Z393" s="88"/>
    </row>
    <row r="394" spans="1:26" ht="30" customHeight="1" x14ac:dyDescent="0.15">
      <c r="A394" s="169">
        <f>IFERROR(IF(OR(TRIM($I394)="",AND($I394="未加入",TRIM($K394)=""),AND($K394="３その他",TRIM($Q394)="")),1001,0),3)</f>
        <v>1001</v>
      </c>
      <c r="B394" s="133"/>
      <c r="D394" s="280"/>
      <c r="E394" s="279"/>
      <c r="F394" s="281" t="s">
        <v>423</v>
      </c>
      <c r="G394" s="282"/>
      <c r="H394" s="283"/>
      <c r="I394" s="20"/>
      <c r="J394" s="21"/>
      <c r="K394" s="10"/>
      <c r="L394" s="26"/>
      <c r="M394" s="11"/>
      <c r="N394" s="11"/>
      <c r="O394" s="11"/>
      <c r="P394" s="27"/>
      <c r="Q394" s="10"/>
      <c r="R394" s="11"/>
      <c r="S394" s="11"/>
      <c r="T394" s="11"/>
      <c r="U394" s="11"/>
      <c r="V394" s="11"/>
      <c r="W394" s="11"/>
      <c r="X394" s="11"/>
      <c r="Y394" s="12"/>
      <c r="Z394" s="133"/>
    </row>
    <row r="395" spans="1:26" ht="30" customHeight="1" x14ac:dyDescent="0.15">
      <c r="A395" s="169">
        <f>IFERROR(IF(OR(TRIM($I395)="",AND($I395="未加入",TRIM($K395)=""),AND($K395="３その他",TRIM($Q395)="")),1001,0),3)</f>
        <v>1001</v>
      </c>
      <c r="B395" s="133"/>
      <c r="D395" s="284" t="s">
        <v>424</v>
      </c>
      <c r="E395" s="285"/>
      <c r="F395" s="286" t="s">
        <v>425</v>
      </c>
      <c r="G395" s="287"/>
      <c r="H395" s="285"/>
      <c r="I395" s="22"/>
      <c r="J395" s="23"/>
      <c r="K395" s="13"/>
      <c r="L395" s="16"/>
      <c r="M395" s="14"/>
      <c r="N395" s="14"/>
      <c r="O395" s="14"/>
      <c r="P395" s="17"/>
      <c r="Q395" s="13"/>
      <c r="R395" s="14"/>
      <c r="S395" s="14"/>
      <c r="T395" s="14"/>
      <c r="U395" s="14"/>
      <c r="V395" s="14"/>
      <c r="W395" s="14"/>
      <c r="X395" s="14"/>
      <c r="Y395" s="15"/>
      <c r="Z395" s="133"/>
    </row>
    <row r="396" spans="1:26" ht="19.899999999999999" customHeight="1" x14ac:dyDescent="0.15">
      <c r="B396" s="133"/>
      <c r="Z396" s="133"/>
    </row>
    <row r="397" spans="1:26" ht="19.899999999999999" customHeight="1" x14ac:dyDescent="0.15">
      <c r="B397" s="133"/>
      <c r="C397" s="138"/>
      <c r="D397" s="139"/>
      <c r="E397" s="139"/>
      <c r="F397" s="139"/>
      <c r="G397" s="139"/>
      <c r="H397" s="139"/>
      <c r="I397" s="139"/>
      <c r="J397" s="139"/>
      <c r="K397" s="139"/>
      <c r="L397" s="139"/>
      <c r="M397" s="139"/>
      <c r="N397" s="139"/>
      <c r="O397" s="139"/>
      <c r="P397" s="139"/>
      <c r="Q397" s="139"/>
      <c r="R397" s="139"/>
      <c r="S397" s="139"/>
      <c r="T397" s="139"/>
      <c r="U397" s="139"/>
      <c r="V397" s="139"/>
      <c r="W397" s="139"/>
      <c r="X397" s="139"/>
      <c r="Y397" s="139"/>
      <c r="Z397" s="267"/>
    </row>
  </sheetData>
  <sheetProtection algorithmName="SHA-512" hashValue="VYzwaew8JnWuytGC1/25afgrk/Od94W83Bxcvyhd8S1oWRzyqtNp2gc6kNqvIyEGExhsvIhU5emBBRMuz45Vfg==" saltValue="x+xuodcXxMhNf+nVFTXtMA==" spinCount="100000" sheet="1" objects="1" scenarios="1"/>
  <dataConsolidate/>
  <mergeCells count="826">
    <mergeCell ref="T372:X372"/>
    <mergeCell ref="T315:X315"/>
    <mergeCell ref="T316:X316"/>
    <mergeCell ref="T317:X317"/>
    <mergeCell ref="T318:X318"/>
    <mergeCell ref="T319:X319"/>
    <mergeCell ref="T320:X320"/>
    <mergeCell ref="T321:X321"/>
    <mergeCell ref="T322:X322"/>
    <mergeCell ref="T323:X323"/>
    <mergeCell ref="T349:X349"/>
    <mergeCell ref="T355:X355"/>
    <mergeCell ref="T356:X356"/>
    <mergeCell ref="T357:X357"/>
    <mergeCell ref="T358:X358"/>
    <mergeCell ref="T359:X359"/>
    <mergeCell ref="T370:X370"/>
    <mergeCell ref="T371:X371"/>
    <mergeCell ref="T328:X328"/>
    <mergeCell ref="T329:X329"/>
    <mergeCell ref="T335:X335"/>
    <mergeCell ref="T336:X336"/>
    <mergeCell ref="T337:X337"/>
    <mergeCell ref="T338:X338"/>
    <mergeCell ref="T339:X339"/>
    <mergeCell ref="T345:X345"/>
    <mergeCell ref="T346:X346"/>
    <mergeCell ref="T347:X347"/>
    <mergeCell ref="T348:X348"/>
    <mergeCell ref="T300:X300"/>
    <mergeCell ref="T301:X301"/>
    <mergeCell ref="T302:X302"/>
    <mergeCell ref="T303:X303"/>
    <mergeCell ref="T304:X304"/>
    <mergeCell ref="T305:X305"/>
    <mergeCell ref="T306:X306"/>
    <mergeCell ref="T307:X307"/>
    <mergeCell ref="T308:X308"/>
    <mergeCell ref="T309:X309"/>
    <mergeCell ref="T310:X310"/>
    <mergeCell ref="T311:X311"/>
    <mergeCell ref="T312:X312"/>
    <mergeCell ref="T313:X313"/>
    <mergeCell ref="T314:X314"/>
    <mergeCell ref="T325:X325"/>
    <mergeCell ref="T326:X326"/>
    <mergeCell ref="T327:X327"/>
    <mergeCell ref="T264:X264"/>
    <mergeCell ref="T257:X257"/>
    <mergeCell ref="T266:X266"/>
    <mergeCell ref="T267:X267"/>
    <mergeCell ref="T244:X244"/>
    <mergeCell ref="T260:X260"/>
    <mergeCell ref="T261:X261"/>
    <mergeCell ref="T262:X262"/>
    <mergeCell ref="T268:X268"/>
    <mergeCell ref="T259:X259"/>
    <mergeCell ref="T220:X220"/>
    <mergeCell ref="T221:X221"/>
    <mergeCell ref="T222:X222"/>
    <mergeCell ref="T223:X223"/>
    <mergeCell ref="T224:X224"/>
    <mergeCell ref="T230:X230"/>
    <mergeCell ref="T231:X231"/>
    <mergeCell ref="T232:X232"/>
    <mergeCell ref="T233:X233"/>
    <mergeCell ref="T240:X240"/>
    <mergeCell ref="T241:X241"/>
    <mergeCell ref="T242:X242"/>
    <mergeCell ref="T243:X243"/>
    <mergeCell ref="T263:X263"/>
    <mergeCell ref="T235:X235"/>
    <mergeCell ref="T236:X236"/>
    <mergeCell ref="T237:X237"/>
    <mergeCell ref="T238:X238"/>
    <mergeCell ref="T239:X239"/>
    <mergeCell ref="H246:K246"/>
    <mergeCell ref="H247:K247"/>
    <mergeCell ref="H248:K248"/>
    <mergeCell ref="H249:K249"/>
    <mergeCell ref="H250:K250"/>
    <mergeCell ref="H251:K251"/>
    <mergeCell ref="H252:K252"/>
    <mergeCell ref="H253:K253"/>
    <mergeCell ref="H254:K254"/>
    <mergeCell ref="R300:S300"/>
    <mergeCell ref="R301:S301"/>
    <mergeCell ref="E243:F245"/>
    <mergeCell ref="E246:F247"/>
    <mergeCell ref="E248:F255"/>
    <mergeCell ref="L243:Q243"/>
    <mergeCell ref="L244:Q244"/>
    <mergeCell ref="L245:Q245"/>
    <mergeCell ref="L246:Q246"/>
    <mergeCell ref="L247:Q247"/>
    <mergeCell ref="L248:Q248"/>
    <mergeCell ref="L249:Q249"/>
    <mergeCell ref="L250:Q250"/>
    <mergeCell ref="L251:Q251"/>
    <mergeCell ref="L252:Q252"/>
    <mergeCell ref="L253:Q253"/>
    <mergeCell ref="L254:Q254"/>
    <mergeCell ref="H243:K243"/>
    <mergeCell ref="H244:K244"/>
    <mergeCell ref="H245:K245"/>
    <mergeCell ref="H255:K255"/>
    <mergeCell ref="L255:Q255"/>
    <mergeCell ref="R295:S295"/>
    <mergeCell ref="R296:S296"/>
    <mergeCell ref="R297:S297"/>
    <mergeCell ref="R298:S298"/>
    <mergeCell ref="R299:S299"/>
    <mergeCell ref="T295:X295"/>
    <mergeCell ref="T296:X296"/>
    <mergeCell ref="T297:X297"/>
    <mergeCell ref="T298:X298"/>
    <mergeCell ref="T299:X299"/>
    <mergeCell ref="R290:S290"/>
    <mergeCell ref="R291:S291"/>
    <mergeCell ref="R292:S292"/>
    <mergeCell ref="R293:S293"/>
    <mergeCell ref="R294:S294"/>
    <mergeCell ref="T290:X290"/>
    <mergeCell ref="T291:X291"/>
    <mergeCell ref="T292:X292"/>
    <mergeCell ref="T293:X293"/>
    <mergeCell ref="T294:X294"/>
    <mergeCell ref="R285:S285"/>
    <mergeCell ref="R286:S286"/>
    <mergeCell ref="R287:S287"/>
    <mergeCell ref="R288:S288"/>
    <mergeCell ref="R289:S289"/>
    <mergeCell ref="T285:X285"/>
    <mergeCell ref="T286:X286"/>
    <mergeCell ref="T287:X287"/>
    <mergeCell ref="T288:X288"/>
    <mergeCell ref="T289:X289"/>
    <mergeCell ref="R280:S280"/>
    <mergeCell ref="R281:S281"/>
    <mergeCell ref="R282:S282"/>
    <mergeCell ref="R283:S283"/>
    <mergeCell ref="R284:S284"/>
    <mergeCell ref="T280:X280"/>
    <mergeCell ref="T281:X281"/>
    <mergeCell ref="T282:X282"/>
    <mergeCell ref="T283:X283"/>
    <mergeCell ref="T284:X284"/>
    <mergeCell ref="R275:S275"/>
    <mergeCell ref="R276:S276"/>
    <mergeCell ref="R277:S277"/>
    <mergeCell ref="R278:S278"/>
    <mergeCell ref="R279:S279"/>
    <mergeCell ref="T275:X275"/>
    <mergeCell ref="T276:X276"/>
    <mergeCell ref="T277:X277"/>
    <mergeCell ref="T278:X278"/>
    <mergeCell ref="T279:X279"/>
    <mergeCell ref="R271:S271"/>
    <mergeCell ref="R272:S272"/>
    <mergeCell ref="R273:S273"/>
    <mergeCell ref="R274:S274"/>
    <mergeCell ref="T270:X270"/>
    <mergeCell ref="T271:X271"/>
    <mergeCell ref="T272:X272"/>
    <mergeCell ref="T273:X273"/>
    <mergeCell ref="T274:X274"/>
    <mergeCell ref="R263:S263"/>
    <mergeCell ref="R264:S264"/>
    <mergeCell ref="R267:S267"/>
    <mergeCell ref="R268:S268"/>
    <mergeCell ref="R269:S269"/>
    <mergeCell ref="T269:X269"/>
    <mergeCell ref="H237:K237"/>
    <mergeCell ref="H238:K238"/>
    <mergeCell ref="H239:K239"/>
    <mergeCell ref="H240:K240"/>
    <mergeCell ref="H241:K241"/>
    <mergeCell ref="H242:K242"/>
    <mergeCell ref="T245:X245"/>
    <mergeCell ref="T246:X246"/>
    <mergeCell ref="T247:X247"/>
    <mergeCell ref="T248:X248"/>
    <mergeCell ref="T249:X249"/>
    <mergeCell ref="T250:X250"/>
    <mergeCell ref="T251:X251"/>
    <mergeCell ref="T252:X252"/>
    <mergeCell ref="T253:X253"/>
    <mergeCell ref="T254:X254"/>
    <mergeCell ref="T255:X255"/>
    <mergeCell ref="T258:X258"/>
    <mergeCell ref="E222:F228"/>
    <mergeCell ref="E229:F232"/>
    <mergeCell ref="E233:F236"/>
    <mergeCell ref="E237:F239"/>
    <mergeCell ref="E240:F242"/>
    <mergeCell ref="H228:K228"/>
    <mergeCell ref="H229:K229"/>
    <mergeCell ref="H230:K230"/>
    <mergeCell ref="H231:K231"/>
    <mergeCell ref="H232:K232"/>
    <mergeCell ref="H233:K233"/>
    <mergeCell ref="H234:K234"/>
    <mergeCell ref="H235:K235"/>
    <mergeCell ref="H236:K236"/>
    <mergeCell ref="H222:K222"/>
    <mergeCell ref="H223:K223"/>
    <mergeCell ref="H224:K224"/>
    <mergeCell ref="H225:K225"/>
    <mergeCell ref="H226:K226"/>
    <mergeCell ref="H227:K227"/>
    <mergeCell ref="E211:F215"/>
    <mergeCell ref="E216:F221"/>
    <mergeCell ref="H207:K207"/>
    <mergeCell ref="H208:K208"/>
    <mergeCell ref="H209:K209"/>
    <mergeCell ref="H210:K210"/>
    <mergeCell ref="H211:K211"/>
    <mergeCell ref="H212:K212"/>
    <mergeCell ref="H213:K213"/>
    <mergeCell ref="H214:K214"/>
    <mergeCell ref="H215:K215"/>
    <mergeCell ref="H216:K216"/>
    <mergeCell ref="H217:K217"/>
    <mergeCell ref="H218:K218"/>
    <mergeCell ref="H219:K219"/>
    <mergeCell ref="H220:K220"/>
    <mergeCell ref="H221:K221"/>
    <mergeCell ref="E207:F210"/>
    <mergeCell ref="L242:Q242"/>
    <mergeCell ref="L235:Q235"/>
    <mergeCell ref="L236:Q236"/>
    <mergeCell ref="L237:Q237"/>
    <mergeCell ref="L238:Q238"/>
    <mergeCell ref="L239:Q239"/>
    <mergeCell ref="R239:S239"/>
    <mergeCell ref="R240:S240"/>
    <mergeCell ref="R235:S235"/>
    <mergeCell ref="R236:S236"/>
    <mergeCell ref="R237:S237"/>
    <mergeCell ref="R238:S238"/>
    <mergeCell ref="L240:Q240"/>
    <mergeCell ref="L241:Q241"/>
    <mergeCell ref="T207:X207"/>
    <mergeCell ref="T208:X208"/>
    <mergeCell ref="T209:X209"/>
    <mergeCell ref="T215:X215"/>
    <mergeCell ref="L234:Q234"/>
    <mergeCell ref="R234:S234"/>
    <mergeCell ref="R231:S231"/>
    <mergeCell ref="R232:S232"/>
    <mergeCell ref="R233:S233"/>
    <mergeCell ref="R230:S230"/>
    <mergeCell ref="L225:Q225"/>
    <mergeCell ref="L226:Q226"/>
    <mergeCell ref="L227:Q227"/>
    <mergeCell ref="L228:Q228"/>
    <mergeCell ref="L229:Q229"/>
    <mergeCell ref="R228:S228"/>
    <mergeCell ref="R229:S229"/>
    <mergeCell ref="L219:Q219"/>
    <mergeCell ref="L211:Q211"/>
    <mergeCell ref="L212:Q212"/>
    <mergeCell ref="L213:Q213"/>
    <mergeCell ref="L215:Q215"/>
    <mergeCell ref="L216:Q216"/>
    <mergeCell ref="T234:X234"/>
    <mergeCell ref="I153:M153"/>
    <mergeCell ref="I155:Y155"/>
    <mergeCell ref="T210:X210"/>
    <mergeCell ref="L230:Q230"/>
    <mergeCell ref="L231:Q231"/>
    <mergeCell ref="L232:Q232"/>
    <mergeCell ref="L233:Q233"/>
    <mergeCell ref="T225:X225"/>
    <mergeCell ref="T226:X226"/>
    <mergeCell ref="T227:X227"/>
    <mergeCell ref="T228:X228"/>
    <mergeCell ref="T229:X229"/>
    <mergeCell ref="L224:Q224"/>
    <mergeCell ref="L220:Q220"/>
    <mergeCell ref="L221:Q221"/>
    <mergeCell ref="L222:Q222"/>
    <mergeCell ref="L223:Q223"/>
    <mergeCell ref="L217:Q217"/>
    <mergeCell ref="L218:Q218"/>
    <mergeCell ref="T216:X216"/>
    <mergeCell ref="T217:X217"/>
    <mergeCell ref="T218:X218"/>
    <mergeCell ref="T219:X219"/>
    <mergeCell ref="L201:Q201"/>
    <mergeCell ref="I116:Y116"/>
    <mergeCell ref="I118:M118"/>
    <mergeCell ref="I120:Y120"/>
    <mergeCell ref="I122:M122"/>
    <mergeCell ref="I124:M124"/>
    <mergeCell ref="I126:Y126"/>
    <mergeCell ref="T198:X198"/>
    <mergeCell ref="T199:X199"/>
    <mergeCell ref="T200:X200"/>
    <mergeCell ref="R198:S198"/>
    <mergeCell ref="R199:S199"/>
    <mergeCell ref="R200:S200"/>
    <mergeCell ref="E193:Y193"/>
    <mergeCell ref="L200:Q200"/>
    <mergeCell ref="L198:Q198"/>
    <mergeCell ref="L199:Q199"/>
    <mergeCell ref="I176:M176"/>
    <mergeCell ref="C189:I189"/>
    <mergeCell ref="H197:K197"/>
    <mergeCell ref="H198:K198"/>
    <mergeCell ref="I157:Y157"/>
    <mergeCell ref="I159:M159"/>
    <mergeCell ref="I161:M161"/>
    <mergeCell ref="R195:S195"/>
    <mergeCell ref="T196:X196"/>
    <mergeCell ref="I163:Y163"/>
    <mergeCell ref="T213:X213"/>
    <mergeCell ref="T214:X214"/>
    <mergeCell ref="R201:S201"/>
    <mergeCell ref="H202:K202"/>
    <mergeCell ref="H203:K203"/>
    <mergeCell ref="H204:K204"/>
    <mergeCell ref="H205:K205"/>
    <mergeCell ref="H206:K206"/>
    <mergeCell ref="L214:Q214"/>
    <mergeCell ref="L207:Q207"/>
    <mergeCell ref="L208:Q208"/>
    <mergeCell ref="L209:Q209"/>
    <mergeCell ref="L210:Q210"/>
    <mergeCell ref="L203:Q203"/>
    <mergeCell ref="L204:Q204"/>
    <mergeCell ref="L205:Q205"/>
    <mergeCell ref="L206:Q206"/>
    <mergeCell ref="I169:Y169"/>
    <mergeCell ref="O184:S184"/>
    <mergeCell ref="T197:X197"/>
    <mergeCell ref="T211:X211"/>
    <mergeCell ref="T212:X212"/>
    <mergeCell ref="I26:Y26"/>
    <mergeCell ref="I28:Y28"/>
    <mergeCell ref="I30:Y30"/>
    <mergeCell ref="D62:Y62"/>
    <mergeCell ref="J76:Y76"/>
    <mergeCell ref="I77:Y77"/>
    <mergeCell ref="I71:Y71"/>
    <mergeCell ref="R196:S196"/>
    <mergeCell ref="R197:S197"/>
    <mergeCell ref="E196:F206"/>
    <mergeCell ref="L196:Q196"/>
    <mergeCell ref="L195:Q195"/>
    <mergeCell ref="H196:K196"/>
    <mergeCell ref="T201:X201"/>
    <mergeCell ref="T202:X202"/>
    <mergeCell ref="T203:X203"/>
    <mergeCell ref="T204:X204"/>
    <mergeCell ref="T205:X205"/>
    <mergeCell ref="T206:X206"/>
    <mergeCell ref="L197:Q197"/>
    <mergeCell ref="H199:K199"/>
    <mergeCell ref="H200:K200"/>
    <mergeCell ref="L202:Q202"/>
    <mergeCell ref="H201:K201"/>
    <mergeCell ref="W1:Z1"/>
    <mergeCell ref="C174:H174"/>
    <mergeCell ref="I180:M180"/>
    <mergeCell ref="I73:Y73"/>
    <mergeCell ref="J74:Y74"/>
    <mergeCell ref="I75:Y75"/>
    <mergeCell ref="I32:Y32"/>
    <mergeCell ref="I184:M184"/>
    <mergeCell ref="I182:M182"/>
    <mergeCell ref="I178:M178"/>
    <mergeCell ref="J179:Y179"/>
    <mergeCell ref="E180:H180"/>
    <mergeCell ref="J181:Y181"/>
    <mergeCell ref="I34:M34"/>
    <mergeCell ref="I36:M36"/>
    <mergeCell ref="I38:Y38"/>
    <mergeCell ref="I40:M40"/>
    <mergeCell ref="C60:H60"/>
    <mergeCell ref="I63:M63"/>
    <mergeCell ref="I69:M69"/>
    <mergeCell ref="I79:Y79"/>
    <mergeCell ref="I81:Y81"/>
    <mergeCell ref="I83:M83"/>
    <mergeCell ref="I85:M85"/>
    <mergeCell ref="C13:H13"/>
    <mergeCell ref="E15:H15"/>
    <mergeCell ref="J15:Y15"/>
    <mergeCell ref="R216:S216"/>
    <mergeCell ref="R217:S217"/>
    <mergeCell ref="R218:S218"/>
    <mergeCell ref="R219:S219"/>
    <mergeCell ref="R209:S209"/>
    <mergeCell ref="R210:S210"/>
    <mergeCell ref="R211:S211"/>
    <mergeCell ref="R212:S212"/>
    <mergeCell ref="R213:S213"/>
    <mergeCell ref="C150:H150"/>
    <mergeCell ref="T195:X195"/>
    <mergeCell ref="I165:M165"/>
    <mergeCell ref="I167:M167"/>
    <mergeCell ref="I87:Y87"/>
    <mergeCell ref="C109:H109"/>
    <mergeCell ref="D111:Y111"/>
    <mergeCell ref="I112:Y112"/>
    <mergeCell ref="I114:Y114"/>
    <mergeCell ref="I20:M20"/>
    <mergeCell ref="I22:Y22"/>
    <mergeCell ref="I24:Y24"/>
    <mergeCell ref="R245:S245"/>
    <mergeCell ref="R246:S246"/>
    <mergeCell ref="R247:S247"/>
    <mergeCell ref="R241:S241"/>
    <mergeCell ref="R242:S242"/>
    <mergeCell ref="R243:S243"/>
    <mergeCell ref="R244:S244"/>
    <mergeCell ref="R202:S202"/>
    <mergeCell ref="R203:S203"/>
    <mergeCell ref="R204:S204"/>
    <mergeCell ref="R222:S222"/>
    <mergeCell ref="R223:S223"/>
    <mergeCell ref="R224:S224"/>
    <mergeCell ref="R225:S225"/>
    <mergeCell ref="R226:S226"/>
    <mergeCell ref="R227:S227"/>
    <mergeCell ref="R208:S208"/>
    <mergeCell ref="R220:S220"/>
    <mergeCell ref="R221:S221"/>
    <mergeCell ref="R205:S205"/>
    <mergeCell ref="R206:S206"/>
    <mergeCell ref="R207:S207"/>
    <mergeCell ref="R214:S214"/>
    <mergeCell ref="R215:S215"/>
    <mergeCell ref="R255:S255"/>
    <mergeCell ref="R258:S258"/>
    <mergeCell ref="R259:S259"/>
    <mergeCell ref="R260:S260"/>
    <mergeCell ref="R261:S261"/>
    <mergeCell ref="R262:S262"/>
    <mergeCell ref="R248:S248"/>
    <mergeCell ref="R249:S249"/>
    <mergeCell ref="R250:S250"/>
    <mergeCell ref="R251:S251"/>
    <mergeCell ref="R252:S252"/>
    <mergeCell ref="R253:S253"/>
    <mergeCell ref="R254:S254"/>
    <mergeCell ref="E258:F264"/>
    <mergeCell ref="H258:K258"/>
    <mergeCell ref="H259:K259"/>
    <mergeCell ref="H260:K260"/>
    <mergeCell ref="H261:K261"/>
    <mergeCell ref="H262:K262"/>
    <mergeCell ref="H263:K263"/>
    <mergeCell ref="H264:K264"/>
    <mergeCell ref="L258:Q258"/>
    <mergeCell ref="L259:Q259"/>
    <mergeCell ref="L260:Q260"/>
    <mergeCell ref="L261:Q261"/>
    <mergeCell ref="L262:Q262"/>
    <mergeCell ref="L263:Q263"/>
    <mergeCell ref="L264:Q264"/>
    <mergeCell ref="E267:F276"/>
    <mergeCell ref="E277:F284"/>
    <mergeCell ref="E285:F289"/>
    <mergeCell ref="E290:F295"/>
    <mergeCell ref="E296:F298"/>
    <mergeCell ref="E299:F303"/>
    <mergeCell ref="R302:S302"/>
    <mergeCell ref="R303:S303"/>
    <mergeCell ref="H283:K283"/>
    <mergeCell ref="H284:K284"/>
    <mergeCell ref="H285:K285"/>
    <mergeCell ref="H286:K286"/>
    <mergeCell ref="H287:K287"/>
    <mergeCell ref="H288:K288"/>
    <mergeCell ref="H289:K289"/>
    <mergeCell ref="H290:K290"/>
    <mergeCell ref="H291:K291"/>
    <mergeCell ref="H292:K292"/>
    <mergeCell ref="H293:K293"/>
    <mergeCell ref="H294:K294"/>
    <mergeCell ref="H295:K295"/>
    <mergeCell ref="R270:S270"/>
    <mergeCell ref="H299:K299"/>
    <mergeCell ref="H300:K300"/>
    <mergeCell ref="R304:S304"/>
    <mergeCell ref="R305:S305"/>
    <mergeCell ref="R306:S306"/>
    <mergeCell ref="R307:S307"/>
    <mergeCell ref="R308:S308"/>
    <mergeCell ref="R314:S314"/>
    <mergeCell ref="R315:S315"/>
    <mergeCell ref="R316:S316"/>
    <mergeCell ref="R319:S319"/>
    <mergeCell ref="R309:S309"/>
    <mergeCell ref="R310:S310"/>
    <mergeCell ref="R311:S311"/>
    <mergeCell ref="R312:S312"/>
    <mergeCell ref="R313:S313"/>
    <mergeCell ref="R320:S320"/>
    <mergeCell ref="R321:S321"/>
    <mergeCell ref="R322:S322"/>
    <mergeCell ref="R323:S323"/>
    <mergeCell ref="R324:S324"/>
    <mergeCell ref="T324:X324"/>
    <mergeCell ref="R325:S325"/>
    <mergeCell ref="R326:S326"/>
    <mergeCell ref="R327:S327"/>
    <mergeCell ref="R332:S332"/>
    <mergeCell ref="R333:S333"/>
    <mergeCell ref="R334:S334"/>
    <mergeCell ref="T330:X330"/>
    <mergeCell ref="T331:X331"/>
    <mergeCell ref="T332:X332"/>
    <mergeCell ref="T333:X333"/>
    <mergeCell ref="T334:X334"/>
    <mergeCell ref="R335:S335"/>
    <mergeCell ref="R330:S330"/>
    <mergeCell ref="R331:S331"/>
    <mergeCell ref="R340:S340"/>
    <mergeCell ref="R341:S341"/>
    <mergeCell ref="R342:S342"/>
    <mergeCell ref="R343:S343"/>
    <mergeCell ref="R344:S344"/>
    <mergeCell ref="T340:X340"/>
    <mergeCell ref="T341:X341"/>
    <mergeCell ref="T342:X342"/>
    <mergeCell ref="T343:X343"/>
    <mergeCell ref="T344:X344"/>
    <mergeCell ref="R350:S350"/>
    <mergeCell ref="R351:S351"/>
    <mergeCell ref="R352:S352"/>
    <mergeCell ref="R353:S353"/>
    <mergeCell ref="R354:S354"/>
    <mergeCell ref="T350:X350"/>
    <mergeCell ref="T351:X351"/>
    <mergeCell ref="T352:X352"/>
    <mergeCell ref="T353:X353"/>
    <mergeCell ref="T354:X354"/>
    <mergeCell ref="H296:K296"/>
    <mergeCell ref="H297:K297"/>
    <mergeCell ref="H298:K298"/>
    <mergeCell ref="R365:S365"/>
    <mergeCell ref="R366:S366"/>
    <mergeCell ref="R367:S367"/>
    <mergeCell ref="R368:S368"/>
    <mergeCell ref="R369:S369"/>
    <mergeCell ref="T365:X365"/>
    <mergeCell ref="T366:X366"/>
    <mergeCell ref="T367:X367"/>
    <mergeCell ref="T368:X368"/>
    <mergeCell ref="T369:X369"/>
    <mergeCell ref="R360:S360"/>
    <mergeCell ref="R361:S361"/>
    <mergeCell ref="R362:S362"/>
    <mergeCell ref="R363:S363"/>
    <mergeCell ref="R364:S364"/>
    <mergeCell ref="T360:X360"/>
    <mergeCell ref="T361:X361"/>
    <mergeCell ref="T362:X362"/>
    <mergeCell ref="T363:X363"/>
    <mergeCell ref="T364:X364"/>
    <mergeCell ref="R355:S355"/>
    <mergeCell ref="H274:K274"/>
    <mergeCell ref="H275:K275"/>
    <mergeCell ref="H276:K276"/>
    <mergeCell ref="H277:K277"/>
    <mergeCell ref="H278:K278"/>
    <mergeCell ref="H279:K279"/>
    <mergeCell ref="H280:K280"/>
    <mergeCell ref="H281:K281"/>
    <mergeCell ref="H282:K282"/>
    <mergeCell ref="L267:Q267"/>
    <mergeCell ref="H267:K267"/>
    <mergeCell ref="H268:K268"/>
    <mergeCell ref="L268:Q268"/>
    <mergeCell ref="H269:K269"/>
    <mergeCell ref="H270:K270"/>
    <mergeCell ref="H271:K271"/>
    <mergeCell ref="H272:K272"/>
    <mergeCell ref="H273:K273"/>
    <mergeCell ref="H321:K321"/>
    <mergeCell ref="H322:K322"/>
    <mergeCell ref="H323:K323"/>
    <mergeCell ref="H310:K310"/>
    <mergeCell ref="H311:K311"/>
    <mergeCell ref="H312:K312"/>
    <mergeCell ref="R370:S370"/>
    <mergeCell ref="R371:S371"/>
    <mergeCell ref="R372:S372"/>
    <mergeCell ref="R356:S356"/>
    <mergeCell ref="R357:S357"/>
    <mergeCell ref="R358:S358"/>
    <mergeCell ref="R359:S359"/>
    <mergeCell ref="R345:S345"/>
    <mergeCell ref="R346:S346"/>
    <mergeCell ref="R347:S347"/>
    <mergeCell ref="R348:S348"/>
    <mergeCell ref="R349:S349"/>
    <mergeCell ref="R336:S336"/>
    <mergeCell ref="R337:S337"/>
    <mergeCell ref="R338:S338"/>
    <mergeCell ref="R339:S339"/>
    <mergeCell ref="R328:S328"/>
    <mergeCell ref="R329:S329"/>
    <mergeCell ref="H305:K305"/>
    <mergeCell ref="H306:K306"/>
    <mergeCell ref="H307:K307"/>
    <mergeCell ref="H308:K308"/>
    <mergeCell ref="H309:K309"/>
    <mergeCell ref="H315:K315"/>
    <mergeCell ref="H316:K316"/>
    <mergeCell ref="H319:K319"/>
    <mergeCell ref="H320:K320"/>
    <mergeCell ref="H342:K342"/>
    <mergeCell ref="H343:K343"/>
    <mergeCell ref="H344:K344"/>
    <mergeCell ref="H345:K345"/>
    <mergeCell ref="H346:K346"/>
    <mergeCell ref="H347:K347"/>
    <mergeCell ref="L297:Q297"/>
    <mergeCell ref="H333:K333"/>
    <mergeCell ref="H334:K334"/>
    <mergeCell ref="H335:K335"/>
    <mergeCell ref="H336:K336"/>
    <mergeCell ref="H337:K337"/>
    <mergeCell ref="H338:K338"/>
    <mergeCell ref="H339:K339"/>
    <mergeCell ref="H340:K340"/>
    <mergeCell ref="H326:K326"/>
    <mergeCell ref="H327:K327"/>
    <mergeCell ref="H328:K328"/>
    <mergeCell ref="H329:K329"/>
    <mergeCell ref="H330:K330"/>
    <mergeCell ref="H301:K301"/>
    <mergeCell ref="H302:K302"/>
    <mergeCell ref="H303:K303"/>
    <mergeCell ref="H304:K304"/>
    <mergeCell ref="H351:K351"/>
    <mergeCell ref="H352:K352"/>
    <mergeCell ref="H353:K353"/>
    <mergeCell ref="H354:K354"/>
    <mergeCell ref="H355:K355"/>
    <mergeCell ref="H356:K356"/>
    <mergeCell ref="H357:K357"/>
    <mergeCell ref="H358:K358"/>
    <mergeCell ref="H359:K359"/>
    <mergeCell ref="H348:K348"/>
    <mergeCell ref="H349:K349"/>
    <mergeCell ref="H350:K350"/>
    <mergeCell ref="L269:Q269"/>
    <mergeCell ref="L270:Q270"/>
    <mergeCell ref="L271:Q271"/>
    <mergeCell ref="L272:Q272"/>
    <mergeCell ref="L273:Q273"/>
    <mergeCell ref="L274:Q274"/>
    <mergeCell ref="L275:Q275"/>
    <mergeCell ref="L276:Q276"/>
    <mergeCell ref="L277:Q277"/>
    <mergeCell ref="L278:Q278"/>
    <mergeCell ref="L279:Q279"/>
    <mergeCell ref="L280:Q280"/>
    <mergeCell ref="L281:Q281"/>
    <mergeCell ref="L282:Q282"/>
    <mergeCell ref="L283:Q283"/>
    <mergeCell ref="L284:Q284"/>
    <mergeCell ref="L285:Q285"/>
    <mergeCell ref="L286:Q286"/>
    <mergeCell ref="H313:K313"/>
    <mergeCell ref="L287:Q287"/>
    <mergeCell ref="L288:Q288"/>
    <mergeCell ref="H341:K341"/>
    <mergeCell ref="H324:K324"/>
    <mergeCell ref="H325:K325"/>
    <mergeCell ref="H331:K331"/>
    <mergeCell ref="H332:K332"/>
    <mergeCell ref="H314:K314"/>
    <mergeCell ref="L319:Q319"/>
    <mergeCell ref="L320:Q320"/>
    <mergeCell ref="L321:Q321"/>
    <mergeCell ref="L322:Q322"/>
    <mergeCell ref="L323:Q323"/>
    <mergeCell ref="L324:Q324"/>
    <mergeCell ref="L325:Q325"/>
    <mergeCell ref="L326:Q326"/>
    <mergeCell ref="L327:Q327"/>
    <mergeCell ref="L328:Q328"/>
    <mergeCell ref="L329:Q329"/>
    <mergeCell ref="L330:Q330"/>
    <mergeCell ref="L331:Q331"/>
    <mergeCell ref="L332:Q332"/>
    <mergeCell ref="L333:Q333"/>
    <mergeCell ref="L334:Q334"/>
    <mergeCell ref="L335:Q335"/>
    <mergeCell ref="L336:Q336"/>
    <mergeCell ref="L307:Q307"/>
    <mergeCell ref="L308:Q308"/>
    <mergeCell ref="L309:Q309"/>
    <mergeCell ref="L310:Q310"/>
    <mergeCell ref="L311:Q311"/>
    <mergeCell ref="L312:Q312"/>
    <mergeCell ref="L313:Q313"/>
    <mergeCell ref="L314:Q314"/>
    <mergeCell ref="L315:Q315"/>
    <mergeCell ref="L337:Q337"/>
    <mergeCell ref="L338:Q338"/>
    <mergeCell ref="L339:Q339"/>
    <mergeCell ref="L340:Q340"/>
    <mergeCell ref="L341:Q341"/>
    <mergeCell ref="L342:Q342"/>
    <mergeCell ref="L343:Q343"/>
    <mergeCell ref="L344:Q344"/>
    <mergeCell ref="L345:Q345"/>
    <mergeCell ref="L346:Q346"/>
    <mergeCell ref="L347:Q347"/>
    <mergeCell ref="L348:Q348"/>
    <mergeCell ref="L349:Q349"/>
    <mergeCell ref="L350:Q350"/>
    <mergeCell ref="L351:Q351"/>
    <mergeCell ref="L352:Q352"/>
    <mergeCell ref="L353:Q353"/>
    <mergeCell ref="L354:Q354"/>
    <mergeCell ref="L355:Q355"/>
    <mergeCell ref="L356:Q356"/>
    <mergeCell ref="L357:Q357"/>
    <mergeCell ref="L358:Q358"/>
    <mergeCell ref="L359:Q359"/>
    <mergeCell ref="L360:Q360"/>
    <mergeCell ref="L361:Q361"/>
    <mergeCell ref="E360:F370"/>
    <mergeCell ref="E371:F371"/>
    <mergeCell ref="H369:K369"/>
    <mergeCell ref="H370:K370"/>
    <mergeCell ref="H371:K371"/>
    <mergeCell ref="H367:K367"/>
    <mergeCell ref="H368:K368"/>
    <mergeCell ref="H366:K366"/>
    <mergeCell ref="H360:K360"/>
    <mergeCell ref="H361:K361"/>
    <mergeCell ref="H362:K362"/>
    <mergeCell ref="H363:K363"/>
    <mergeCell ref="H364:K364"/>
    <mergeCell ref="H365:K365"/>
    <mergeCell ref="E372:F372"/>
    <mergeCell ref="L362:Q362"/>
    <mergeCell ref="L363:Q363"/>
    <mergeCell ref="L364:Q364"/>
    <mergeCell ref="L365:Q365"/>
    <mergeCell ref="L366:Q366"/>
    <mergeCell ref="L367:Q367"/>
    <mergeCell ref="L368:Q368"/>
    <mergeCell ref="L369:Q369"/>
    <mergeCell ref="L370:Q370"/>
    <mergeCell ref="H372:K372"/>
    <mergeCell ref="L266:Q266"/>
    <mergeCell ref="R266:S266"/>
    <mergeCell ref="H317:K317"/>
    <mergeCell ref="H318:K318"/>
    <mergeCell ref="R317:S317"/>
    <mergeCell ref="R318:S318"/>
    <mergeCell ref="L316:Q316"/>
    <mergeCell ref="L298:Q298"/>
    <mergeCell ref="L299:Q299"/>
    <mergeCell ref="L300:Q300"/>
    <mergeCell ref="L301:Q301"/>
    <mergeCell ref="L302:Q302"/>
    <mergeCell ref="L303:Q303"/>
    <mergeCell ref="L304:Q304"/>
    <mergeCell ref="L305:Q305"/>
    <mergeCell ref="L306:Q306"/>
    <mergeCell ref="L289:Q289"/>
    <mergeCell ref="L290:Q290"/>
    <mergeCell ref="L291:Q291"/>
    <mergeCell ref="L292:Q292"/>
    <mergeCell ref="L293:Q293"/>
    <mergeCell ref="L294:Q294"/>
    <mergeCell ref="L295:Q295"/>
    <mergeCell ref="L296:Q296"/>
    <mergeCell ref="C389:I389"/>
    <mergeCell ref="D392:H392"/>
    <mergeCell ref="D393:E394"/>
    <mergeCell ref="F393:H393"/>
    <mergeCell ref="F394:H394"/>
    <mergeCell ref="D395:E395"/>
    <mergeCell ref="F395:H395"/>
    <mergeCell ref="L257:Q257"/>
    <mergeCell ref="R257:S257"/>
    <mergeCell ref="L371:Q371"/>
    <mergeCell ref="L372:Q372"/>
    <mergeCell ref="E304:F309"/>
    <mergeCell ref="E310:F313"/>
    <mergeCell ref="E314:F315"/>
    <mergeCell ref="E316:F318"/>
    <mergeCell ref="E319:F321"/>
    <mergeCell ref="E322:F323"/>
    <mergeCell ref="E324:F326"/>
    <mergeCell ref="E327:F332"/>
    <mergeCell ref="E333:F335"/>
    <mergeCell ref="E336:F347"/>
    <mergeCell ref="E348:F351"/>
    <mergeCell ref="E352:F356"/>
    <mergeCell ref="E357:F359"/>
    <mergeCell ref="E375:Y375"/>
    <mergeCell ref="E376:Y376"/>
    <mergeCell ref="E377:Y377"/>
    <mergeCell ref="E378:Y378"/>
    <mergeCell ref="E379:Y379"/>
    <mergeCell ref="E383:Y383"/>
    <mergeCell ref="E384:Y384"/>
    <mergeCell ref="E380:Y380"/>
    <mergeCell ref="E381:Y381"/>
    <mergeCell ref="E382:Y382"/>
    <mergeCell ref="D391:Y391"/>
    <mergeCell ref="Q392:Y392"/>
    <mergeCell ref="Q393:Y393"/>
    <mergeCell ref="Q394:Y394"/>
    <mergeCell ref="Q395:Y395"/>
    <mergeCell ref="K395:P395"/>
    <mergeCell ref="I392:J392"/>
    <mergeCell ref="I393:J393"/>
    <mergeCell ref="I394:J394"/>
    <mergeCell ref="I395:J395"/>
    <mergeCell ref="K393:P393"/>
    <mergeCell ref="K394:P394"/>
    <mergeCell ref="K392:P392"/>
  </mergeCells>
  <phoneticPr fontId="5"/>
  <conditionalFormatting sqref="I20:M20">
    <cfRule type="expression" dxfId="398" priority="399" stopIfTrue="1">
      <formula>$A20&lt;&gt;0</formula>
    </cfRule>
  </conditionalFormatting>
  <conditionalFormatting sqref="I22:Y22">
    <cfRule type="expression" dxfId="397" priority="398" stopIfTrue="1">
      <formula>$A22&lt;&gt;0</formula>
    </cfRule>
  </conditionalFormatting>
  <conditionalFormatting sqref="I24:Y24">
    <cfRule type="expression" dxfId="396" priority="397" stopIfTrue="1">
      <formula>$A24&lt;&gt;0</formula>
    </cfRule>
  </conditionalFormatting>
  <conditionalFormatting sqref="I26:Y26">
    <cfRule type="expression" dxfId="395" priority="396" stopIfTrue="1">
      <formula>$A26&lt;&gt;0</formula>
    </cfRule>
  </conditionalFormatting>
  <conditionalFormatting sqref="I28:Y28">
    <cfRule type="expression" dxfId="394" priority="395" stopIfTrue="1">
      <formula>$A28&lt;&gt;0</formula>
    </cfRule>
  </conditionalFormatting>
  <conditionalFormatting sqref="I30:Y30">
    <cfRule type="expression" dxfId="393" priority="394" stopIfTrue="1">
      <formula>$A30&lt;&gt;0</formula>
    </cfRule>
  </conditionalFormatting>
  <conditionalFormatting sqref="I32:Y32">
    <cfRule type="expression" dxfId="392" priority="393" stopIfTrue="1">
      <formula>$A32&lt;&gt;0</formula>
    </cfRule>
  </conditionalFormatting>
  <conditionalFormatting sqref="I34:M34">
    <cfRule type="expression" dxfId="391" priority="392" stopIfTrue="1">
      <formula>$A34&lt;&gt;0</formula>
    </cfRule>
  </conditionalFormatting>
  <conditionalFormatting sqref="I36:M36">
    <cfRule type="expression" dxfId="390" priority="391" stopIfTrue="1">
      <formula>$A36&lt;&gt;0</formula>
    </cfRule>
  </conditionalFormatting>
  <conditionalFormatting sqref="I38:Y38">
    <cfRule type="expression" dxfId="389" priority="390" stopIfTrue="1">
      <formula>$A38&lt;&gt;0</formula>
    </cfRule>
  </conditionalFormatting>
  <conditionalFormatting sqref="I40:M40">
    <cfRule type="expression" dxfId="388" priority="389" stopIfTrue="1">
      <formula>$A40&lt;&gt;0</formula>
    </cfRule>
  </conditionalFormatting>
  <conditionalFormatting sqref="I63:M63">
    <cfRule type="expression" dxfId="387" priority="388" stopIfTrue="1">
      <formula>$A63&lt;&gt;0</formula>
    </cfRule>
  </conditionalFormatting>
  <conditionalFormatting sqref="I69:M69">
    <cfRule type="expression" dxfId="386" priority="387" stopIfTrue="1">
      <formula>$A69&lt;&gt;0</formula>
    </cfRule>
  </conditionalFormatting>
  <conditionalFormatting sqref="I71:Y71">
    <cfRule type="expression" dxfId="385" priority="386" stopIfTrue="1">
      <formula>$A71&lt;&gt;0</formula>
    </cfRule>
  </conditionalFormatting>
  <conditionalFormatting sqref="I73:Y73">
    <cfRule type="expression" dxfId="384" priority="385" stopIfTrue="1">
      <formula>$A73&lt;&gt;0</formula>
    </cfRule>
  </conditionalFormatting>
  <conditionalFormatting sqref="I75:Y75">
    <cfRule type="expression" dxfId="383" priority="384" stopIfTrue="1">
      <formula>$A75&lt;&gt;0</formula>
    </cfRule>
  </conditionalFormatting>
  <conditionalFormatting sqref="I77:Y77">
    <cfRule type="expression" dxfId="382" priority="383" stopIfTrue="1">
      <formula>$A77&lt;&gt;0</formula>
    </cfRule>
  </conditionalFormatting>
  <conditionalFormatting sqref="I79:Y79">
    <cfRule type="expression" dxfId="381" priority="382" stopIfTrue="1">
      <formula>$A79&lt;&gt;0</formula>
    </cfRule>
  </conditionalFormatting>
  <conditionalFormatting sqref="I81:Y81">
    <cfRule type="expression" dxfId="380" priority="381" stopIfTrue="1">
      <formula>$A81&lt;&gt;0</formula>
    </cfRule>
  </conditionalFormatting>
  <conditionalFormatting sqref="I83:M83">
    <cfRule type="expression" dxfId="379" priority="380" stopIfTrue="1">
      <formula>$A83&lt;&gt;0</formula>
    </cfRule>
  </conditionalFormatting>
  <conditionalFormatting sqref="P83">
    <cfRule type="expression" dxfId="378" priority="379" stopIfTrue="1">
      <formula>$A84&lt;&gt;0</formula>
    </cfRule>
  </conditionalFormatting>
  <conditionalFormatting sqref="I85:M85">
    <cfRule type="expression" dxfId="377" priority="378" stopIfTrue="1">
      <formula>$A85&lt;&gt;0</formula>
    </cfRule>
  </conditionalFormatting>
  <conditionalFormatting sqref="I87:Y87">
    <cfRule type="expression" dxfId="376" priority="377" stopIfTrue="1">
      <formula>$A87&lt;&gt;0</formula>
    </cfRule>
  </conditionalFormatting>
  <conditionalFormatting sqref="I112:Y112">
    <cfRule type="expression" dxfId="375" priority="376" stopIfTrue="1">
      <formula>$A112&lt;&gt;0</formula>
    </cfRule>
  </conditionalFormatting>
  <conditionalFormatting sqref="I114:Y114">
    <cfRule type="expression" dxfId="374" priority="375" stopIfTrue="1">
      <formula>$A114&lt;&gt;0</formula>
    </cfRule>
  </conditionalFormatting>
  <conditionalFormatting sqref="I116:Y116">
    <cfRule type="expression" dxfId="373" priority="374" stopIfTrue="1">
      <formula>$A116&lt;&gt;0</formula>
    </cfRule>
  </conditionalFormatting>
  <conditionalFormatting sqref="I118:M118">
    <cfRule type="expression" dxfId="372" priority="373" stopIfTrue="1">
      <formula>$A118&lt;&gt;0</formula>
    </cfRule>
  </conditionalFormatting>
  <conditionalFormatting sqref="I120:Y120">
    <cfRule type="expression" dxfId="371" priority="372" stopIfTrue="1">
      <formula>$A120&lt;&gt;0</formula>
    </cfRule>
  </conditionalFormatting>
  <conditionalFormatting sqref="I122:M122">
    <cfRule type="expression" dxfId="370" priority="371" stopIfTrue="1">
      <formula>$A122&lt;&gt;0</formula>
    </cfRule>
  </conditionalFormatting>
  <conditionalFormatting sqref="I124:M124">
    <cfRule type="expression" dxfId="369" priority="370" stopIfTrue="1">
      <formula>$A124&lt;&gt;0</formula>
    </cfRule>
  </conditionalFormatting>
  <conditionalFormatting sqref="I126:Y126">
    <cfRule type="expression" dxfId="368" priority="369" stopIfTrue="1">
      <formula>$A126&lt;&gt;0</formula>
    </cfRule>
  </conditionalFormatting>
  <conditionalFormatting sqref="I153:M153">
    <cfRule type="expression" dxfId="367" priority="368" stopIfTrue="1">
      <formula>$A153&lt;&gt;0</formula>
    </cfRule>
  </conditionalFormatting>
  <conditionalFormatting sqref="I155:Y155">
    <cfRule type="expression" dxfId="366" priority="367" stopIfTrue="1">
      <formula>$A155&lt;&gt;0</formula>
    </cfRule>
  </conditionalFormatting>
  <conditionalFormatting sqref="I157:Y157">
    <cfRule type="expression" dxfId="365" priority="366" stopIfTrue="1">
      <formula>$A157&lt;&gt;0</formula>
    </cfRule>
  </conditionalFormatting>
  <conditionalFormatting sqref="I159:M159">
    <cfRule type="expression" dxfId="364" priority="365" stopIfTrue="1">
      <formula>$A159&lt;&gt;0</formula>
    </cfRule>
  </conditionalFormatting>
  <conditionalFormatting sqref="I161:M161">
    <cfRule type="expression" dxfId="363" priority="364" stopIfTrue="1">
      <formula>$A161&lt;&gt;0</formula>
    </cfRule>
  </conditionalFormatting>
  <conditionalFormatting sqref="I163:Y163">
    <cfRule type="expression" dxfId="362" priority="363" stopIfTrue="1">
      <formula>$A163&lt;&gt;0</formula>
    </cfRule>
  </conditionalFormatting>
  <conditionalFormatting sqref="I165:M165">
    <cfRule type="expression" dxfId="361" priority="362" stopIfTrue="1">
      <formula>$A165&lt;&gt;0</formula>
    </cfRule>
  </conditionalFormatting>
  <conditionalFormatting sqref="I167:M167">
    <cfRule type="expression" dxfId="360" priority="361" stopIfTrue="1">
      <formula>$A167&lt;&gt;0</formula>
    </cfRule>
  </conditionalFormatting>
  <conditionalFormatting sqref="I169:Y169">
    <cfRule type="expression" dxfId="359" priority="360" stopIfTrue="1">
      <formula>$A169&lt;&gt;0</formula>
    </cfRule>
  </conditionalFormatting>
  <conditionalFormatting sqref="I176:M176">
    <cfRule type="expression" dxfId="358" priority="359" stopIfTrue="1">
      <formula>$A176&lt;&gt;0</formula>
    </cfRule>
  </conditionalFormatting>
  <conditionalFormatting sqref="I182:M182">
    <cfRule type="expression" dxfId="357" priority="358" stopIfTrue="1">
      <formula>$A182&lt;&gt;0</formula>
    </cfRule>
  </conditionalFormatting>
  <conditionalFormatting sqref="I184:M184">
    <cfRule type="expression" dxfId="356" priority="357" stopIfTrue="1">
      <formula>TRIM($I184)=""</formula>
    </cfRule>
  </conditionalFormatting>
  <conditionalFormatting sqref="O184:S184">
    <cfRule type="expression" dxfId="355" priority="356" stopIfTrue="1">
      <formula>TRIM($O184)=""</formula>
    </cfRule>
  </conditionalFormatting>
  <conditionalFormatting sqref="R196:S196">
    <cfRule type="expression" dxfId="354" priority="355" stopIfTrue="1">
      <formula>希望&lt;&gt;0</formula>
    </cfRule>
  </conditionalFormatting>
  <conditionalFormatting sqref="T196:X196">
    <cfRule type="expression" dxfId="353" priority="354" stopIfTrue="1">
      <formula>$A196&lt;&gt;0</formula>
    </cfRule>
  </conditionalFormatting>
  <conditionalFormatting sqref="R197:S197">
    <cfRule type="expression" dxfId="352" priority="353" stopIfTrue="1">
      <formula>希望&lt;&gt;0</formula>
    </cfRule>
  </conditionalFormatting>
  <conditionalFormatting sqref="T197:X197">
    <cfRule type="expression" dxfId="351" priority="352" stopIfTrue="1">
      <formula>$A197&lt;&gt;0</formula>
    </cfRule>
  </conditionalFormatting>
  <conditionalFormatting sqref="R198:S198">
    <cfRule type="expression" dxfId="350" priority="351" stopIfTrue="1">
      <formula>希望&lt;&gt;0</formula>
    </cfRule>
  </conditionalFormatting>
  <conditionalFormatting sqref="T198:X198">
    <cfRule type="expression" dxfId="349" priority="350" stopIfTrue="1">
      <formula>$A198&lt;&gt;0</formula>
    </cfRule>
  </conditionalFormatting>
  <conditionalFormatting sqref="R199:S199">
    <cfRule type="expression" dxfId="348" priority="349" stopIfTrue="1">
      <formula>希望&lt;&gt;0</formula>
    </cfRule>
  </conditionalFormatting>
  <conditionalFormatting sqref="T199:X199">
    <cfRule type="expression" dxfId="347" priority="348" stopIfTrue="1">
      <formula>$A199&lt;&gt;0</formula>
    </cfRule>
  </conditionalFormatting>
  <conditionalFormatting sqref="R200:S200">
    <cfRule type="expression" dxfId="346" priority="347" stopIfTrue="1">
      <formula>希望&lt;&gt;0</formula>
    </cfRule>
  </conditionalFormatting>
  <conditionalFormatting sqref="T200:X200">
    <cfRule type="expression" dxfId="345" priority="346" stopIfTrue="1">
      <formula>$A200&lt;&gt;0</formula>
    </cfRule>
  </conditionalFormatting>
  <conditionalFormatting sqref="R201:S201">
    <cfRule type="expression" dxfId="344" priority="345" stopIfTrue="1">
      <formula>希望&lt;&gt;0</formula>
    </cfRule>
  </conditionalFormatting>
  <conditionalFormatting sqref="T201:X201">
    <cfRule type="expression" dxfId="343" priority="344" stopIfTrue="1">
      <formula>$A201&lt;&gt;0</formula>
    </cfRule>
  </conditionalFormatting>
  <conditionalFormatting sqref="R202:S202">
    <cfRule type="expression" dxfId="342" priority="343" stopIfTrue="1">
      <formula>希望&lt;&gt;0</formula>
    </cfRule>
  </conditionalFormatting>
  <conditionalFormatting sqref="T202:X202">
    <cfRule type="expression" dxfId="341" priority="342" stopIfTrue="1">
      <formula>$A202&lt;&gt;0</formula>
    </cfRule>
  </conditionalFormatting>
  <conditionalFormatting sqref="R203:S203">
    <cfRule type="expression" dxfId="340" priority="341" stopIfTrue="1">
      <formula>希望&lt;&gt;0</formula>
    </cfRule>
  </conditionalFormatting>
  <conditionalFormatting sqref="T203:X203">
    <cfRule type="expression" dxfId="339" priority="340" stopIfTrue="1">
      <formula>$A203&lt;&gt;0</formula>
    </cfRule>
  </conditionalFormatting>
  <conditionalFormatting sqref="R204:S204">
    <cfRule type="expression" dxfId="338" priority="339" stopIfTrue="1">
      <formula>希望&lt;&gt;0</formula>
    </cfRule>
  </conditionalFormatting>
  <conditionalFormatting sqref="T204:X204">
    <cfRule type="expression" dxfId="337" priority="338" stopIfTrue="1">
      <formula>$A204&lt;&gt;0</formula>
    </cfRule>
  </conditionalFormatting>
  <conditionalFormatting sqref="R205:S205">
    <cfRule type="expression" dxfId="336" priority="337" stopIfTrue="1">
      <formula>希望&lt;&gt;0</formula>
    </cfRule>
  </conditionalFormatting>
  <conditionalFormatting sqref="T205:X205">
    <cfRule type="expression" dxfId="335" priority="336" stopIfTrue="1">
      <formula>$A205&lt;&gt;0</formula>
    </cfRule>
  </conditionalFormatting>
  <conditionalFormatting sqref="R206:S206">
    <cfRule type="expression" dxfId="334" priority="335" stopIfTrue="1">
      <formula>希望&lt;&gt;0</formula>
    </cfRule>
  </conditionalFormatting>
  <conditionalFormatting sqref="T206:X206">
    <cfRule type="expression" dxfId="333" priority="334" stopIfTrue="1">
      <formula>$A206&lt;&gt;0</formula>
    </cfRule>
  </conditionalFormatting>
  <conditionalFormatting sqref="R207:S207">
    <cfRule type="expression" dxfId="332" priority="333" stopIfTrue="1">
      <formula>希望&lt;&gt;0</formula>
    </cfRule>
  </conditionalFormatting>
  <conditionalFormatting sqref="T207:X207">
    <cfRule type="expression" dxfId="331" priority="332" stopIfTrue="1">
      <formula>$A207&lt;&gt;0</formula>
    </cfRule>
  </conditionalFormatting>
  <conditionalFormatting sqref="R208:S208">
    <cfRule type="expression" dxfId="330" priority="331" stopIfTrue="1">
      <formula>希望&lt;&gt;0</formula>
    </cfRule>
  </conditionalFormatting>
  <conditionalFormatting sqref="T208:X208">
    <cfRule type="expression" dxfId="329" priority="330" stopIfTrue="1">
      <formula>$A208&lt;&gt;0</formula>
    </cfRule>
  </conditionalFormatting>
  <conditionalFormatting sqref="R209:S209">
    <cfRule type="expression" dxfId="328" priority="329" stopIfTrue="1">
      <formula>希望&lt;&gt;0</formula>
    </cfRule>
  </conditionalFormatting>
  <conditionalFormatting sqref="T209:X209">
    <cfRule type="expression" dxfId="327" priority="328" stopIfTrue="1">
      <formula>$A209&lt;&gt;0</formula>
    </cfRule>
  </conditionalFormatting>
  <conditionalFormatting sqref="R210:S210">
    <cfRule type="expression" dxfId="326" priority="327" stopIfTrue="1">
      <formula>希望&lt;&gt;0</formula>
    </cfRule>
  </conditionalFormatting>
  <conditionalFormatting sqref="T210:X210">
    <cfRule type="expression" dxfId="325" priority="326" stopIfTrue="1">
      <formula>$A210&lt;&gt;0</formula>
    </cfRule>
  </conditionalFormatting>
  <conditionalFormatting sqref="R211:S211">
    <cfRule type="expression" dxfId="324" priority="325" stopIfTrue="1">
      <formula>希望&lt;&gt;0</formula>
    </cfRule>
  </conditionalFormatting>
  <conditionalFormatting sqref="T211:X211">
    <cfRule type="expression" dxfId="323" priority="324" stopIfTrue="1">
      <formula>$A211&lt;&gt;0</formula>
    </cfRule>
  </conditionalFormatting>
  <conditionalFormatting sqref="R212:S212">
    <cfRule type="expression" dxfId="322" priority="323" stopIfTrue="1">
      <formula>希望&lt;&gt;0</formula>
    </cfRule>
  </conditionalFormatting>
  <conditionalFormatting sqref="T212:X212">
    <cfRule type="expression" dxfId="321" priority="322" stopIfTrue="1">
      <formula>$A212&lt;&gt;0</formula>
    </cfRule>
  </conditionalFormatting>
  <conditionalFormatting sqref="R213:S213">
    <cfRule type="expression" dxfId="320" priority="321" stopIfTrue="1">
      <formula>希望&lt;&gt;0</formula>
    </cfRule>
  </conditionalFormatting>
  <conditionalFormatting sqref="T213:X213">
    <cfRule type="expression" dxfId="319" priority="320" stopIfTrue="1">
      <formula>$A213&lt;&gt;0</formula>
    </cfRule>
  </conditionalFormatting>
  <conditionalFormatting sqref="R214:S214">
    <cfRule type="expression" dxfId="318" priority="319" stopIfTrue="1">
      <formula>希望&lt;&gt;0</formula>
    </cfRule>
  </conditionalFormatting>
  <conditionalFormatting sqref="T214:X214">
    <cfRule type="expression" dxfId="317" priority="318" stopIfTrue="1">
      <formula>$A214&lt;&gt;0</formula>
    </cfRule>
  </conditionalFormatting>
  <conditionalFormatting sqref="R215:S215">
    <cfRule type="expression" dxfId="316" priority="317" stopIfTrue="1">
      <formula>希望&lt;&gt;0</formula>
    </cfRule>
  </conditionalFormatting>
  <conditionalFormatting sqref="T215:X215">
    <cfRule type="expression" dxfId="315" priority="316" stopIfTrue="1">
      <formula>$A215&lt;&gt;0</formula>
    </cfRule>
  </conditionalFormatting>
  <conditionalFormatting sqref="R216:S216">
    <cfRule type="expression" dxfId="314" priority="315" stopIfTrue="1">
      <formula>希望&lt;&gt;0</formula>
    </cfRule>
  </conditionalFormatting>
  <conditionalFormatting sqref="T216:X216">
    <cfRule type="expression" dxfId="313" priority="314" stopIfTrue="1">
      <formula>$A216&lt;&gt;0</formula>
    </cfRule>
  </conditionalFormatting>
  <conditionalFormatting sqref="R217:S217">
    <cfRule type="expression" dxfId="312" priority="313" stopIfTrue="1">
      <formula>希望&lt;&gt;0</formula>
    </cfRule>
  </conditionalFormatting>
  <conditionalFormatting sqref="T217:X217">
    <cfRule type="expression" dxfId="311" priority="312" stopIfTrue="1">
      <formula>$A217&lt;&gt;0</formula>
    </cfRule>
  </conditionalFormatting>
  <conditionalFormatting sqref="R218:S218">
    <cfRule type="expression" dxfId="310" priority="311" stopIfTrue="1">
      <formula>希望&lt;&gt;0</formula>
    </cfRule>
  </conditionalFormatting>
  <conditionalFormatting sqref="T218:X218">
    <cfRule type="expression" dxfId="309" priority="310" stopIfTrue="1">
      <formula>$A218&lt;&gt;0</formula>
    </cfRule>
  </conditionalFormatting>
  <conditionalFormatting sqref="R219:S219">
    <cfRule type="expression" dxfId="308" priority="309" stopIfTrue="1">
      <formula>希望&lt;&gt;0</formula>
    </cfRule>
  </conditionalFormatting>
  <conditionalFormatting sqref="T219:X219">
    <cfRule type="expression" dxfId="307" priority="308" stopIfTrue="1">
      <formula>$A219&lt;&gt;0</formula>
    </cfRule>
  </conditionalFormatting>
  <conditionalFormatting sqref="R220:S220">
    <cfRule type="expression" dxfId="306" priority="307" stopIfTrue="1">
      <formula>希望&lt;&gt;0</formula>
    </cfRule>
  </conditionalFormatting>
  <conditionalFormatting sqref="T220:X220">
    <cfRule type="expression" dxfId="305" priority="306" stopIfTrue="1">
      <formula>$A220&lt;&gt;0</formula>
    </cfRule>
  </conditionalFormatting>
  <conditionalFormatting sqref="R221:S221">
    <cfRule type="expression" dxfId="304" priority="305" stopIfTrue="1">
      <formula>希望&lt;&gt;0</formula>
    </cfRule>
  </conditionalFormatting>
  <conditionalFormatting sqref="T221:X221">
    <cfRule type="expression" dxfId="303" priority="304" stopIfTrue="1">
      <formula>$A221&lt;&gt;0</formula>
    </cfRule>
  </conditionalFormatting>
  <conditionalFormatting sqref="R222:S222">
    <cfRule type="expression" dxfId="302" priority="303" stopIfTrue="1">
      <formula>希望&lt;&gt;0</formula>
    </cfRule>
  </conditionalFormatting>
  <conditionalFormatting sqref="T222:X222">
    <cfRule type="expression" dxfId="301" priority="302" stopIfTrue="1">
      <formula>$A222&lt;&gt;0</formula>
    </cfRule>
  </conditionalFormatting>
  <conditionalFormatting sqref="R223:S223">
    <cfRule type="expression" dxfId="300" priority="301" stopIfTrue="1">
      <formula>希望&lt;&gt;0</formula>
    </cfRule>
  </conditionalFormatting>
  <conditionalFormatting sqref="T223:X223">
    <cfRule type="expression" dxfId="299" priority="300" stopIfTrue="1">
      <formula>$A223&lt;&gt;0</formula>
    </cfRule>
  </conditionalFormatting>
  <conditionalFormatting sqref="R224:S224">
    <cfRule type="expression" dxfId="298" priority="299" stopIfTrue="1">
      <formula>希望&lt;&gt;0</formula>
    </cfRule>
  </conditionalFormatting>
  <conditionalFormatting sqref="T224:X224">
    <cfRule type="expression" dxfId="297" priority="298" stopIfTrue="1">
      <formula>$A224&lt;&gt;0</formula>
    </cfRule>
  </conditionalFormatting>
  <conditionalFormatting sqref="R225:S225">
    <cfRule type="expression" dxfId="296" priority="297" stopIfTrue="1">
      <formula>希望&lt;&gt;0</formula>
    </cfRule>
  </conditionalFormatting>
  <conditionalFormatting sqref="T225:X225">
    <cfRule type="expression" dxfId="295" priority="296" stopIfTrue="1">
      <formula>$A225&lt;&gt;0</formula>
    </cfRule>
  </conditionalFormatting>
  <conditionalFormatting sqref="R226:S226">
    <cfRule type="expression" dxfId="294" priority="295" stopIfTrue="1">
      <formula>希望&lt;&gt;0</formula>
    </cfRule>
  </conditionalFormatting>
  <conditionalFormatting sqref="T226:X226">
    <cfRule type="expression" dxfId="293" priority="294" stopIfTrue="1">
      <formula>$A226&lt;&gt;0</formula>
    </cfRule>
  </conditionalFormatting>
  <conditionalFormatting sqref="R227:S227">
    <cfRule type="expression" dxfId="292" priority="293" stopIfTrue="1">
      <formula>希望&lt;&gt;0</formula>
    </cfRule>
  </conditionalFormatting>
  <conditionalFormatting sqref="T227:X227">
    <cfRule type="expression" dxfId="291" priority="292" stopIfTrue="1">
      <formula>$A227&lt;&gt;0</formula>
    </cfRule>
  </conditionalFormatting>
  <conditionalFormatting sqref="R228:S228">
    <cfRule type="expression" dxfId="290" priority="291" stopIfTrue="1">
      <formula>希望&lt;&gt;0</formula>
    </cfRule>
  </conditionalFormatting>
  <conditionalFormatting sqref="T228:X228">
    <cfRule type="expression" dxfId="289" priority="290" stopIfTrue="1">
      <formula>$A228&lt;&gt;0</formula>
    </cfRule>
  </conditionalFormatting>
  <conditionalFormatting sqref="R229:S229">
    <cfRule type="expression" dxfId="288" priority="289" stopIfTrue="1">
      <formula>希望&lt;&gt;0</formula>
    </cfRule>
  </conditionalFormatting>
  <conditionalFormatting sqref="T229:X229">
    <cfRule type="expression" dxfId="287" priority="288" stopIfTrue="1">
      <formula>$A229&lt;&gt;0</formula>
    </cfRule>
  </conditionalFormatting>
  <conditionalFormatting sqref="R230:S230">
    <cfRule type="expression" dxfId="286" priority="287" stopIfTrue="1">
      <formula>希望&lt;&gt;0</formula>
    </cfRule>
  </conditionalFormatting>
  <conditionalFormatting sqref="T230:X230">
    <cfRule type="expression" dxfId="285" priority="286" stopIfTrue="1">
      <formula>$A230&lt;&gt;0</formula>
    </cfRule>
  </conditionalFormatting>
  <conditionalFormatting sqref="R231:S231">
    <cfRule type="expression" dxfId="284" priority="285" stopIfTrue="1">
      <formula>希望&lt;&gt;0</formula>
    </cfRule>
  </conditionalFormatting>
  <conditionalFormatting sqref="T231:X231">
    <cfRule type="expression" dxfId="283" priority="284" stopIfTrue="1">
      <formula>$A231&lt;&gt;0</formula>
    </cfRule>
  </conditionalFormatting>
  <conditionalFormatting sqref="R232:S232">
    <cfRule type="expression" dxfId="282" priority="283" stopIfTrue="1">
      <formula>希望&lt;&gt;0</formula>
    </cfRule>
  </conditionalFormatting>
  <conditionalFormatting sqref="T232:X232">
    <cfRule type="expression" dxfId="281" priority="282" stopIfTrue="1">
      <formula>$A232&lt;&gt;0</formula>
    </cfRule>
  </conditionalFormatting>
  <conditionalFormatting sqref="R233:S233">
    <cfRule type="expression" dxfId="280" priority="281" stopIfTrue="1">
      <formula>希望&lt;&gt;0</formula>
    </cfRule>
  </conditionalFormatting>
  <conditionalFormatting sqref="T233:X233">
    <cfRule type="expression" dxfId="279" priority="280" stopIfTrue="1">
      <formula>$A233&lt;&gt;0</formula>
    </cfRule>
  </conditionalFormatting>
  <conditionalFormatting sqref="R234:S234">
    <cfRule type="expression" dxfId="278" priority="279" stopIfTrue="1">
      <formula>希望&lt;&gt;0</formula>
    </cfRule>
  </conditionalFormatting>
  <conditionalFormatting sqref="T234:X234">
    <cfRule type="expression" dxfId="277" priority="278" stopIfTrue="1">
      <formula>$A234&lt;&gt;0</formula>
    </cfRule>
  </conditionalFormatting>
  <conditionalFormatting sqref="R235:S235">
    <cfRule type="expression" dxfId="276" priority="277" stopIfTrue="1">
      <formula>希望&lt;&gt;0</formula>
    </cfRule>
  </conditionalFormatting>
  <conditionalFormatting sqref="T235:X235">
    <cfRule type="expression" dxfId="275" priority="276" stopIfTrue="1">
      <formula>$A235&lt;&gt;0</formula>
    </cfRule>
  </conditionalFormatting>
  <conditionalFormatting sqref="R236:S236">
    <cfRule type="expression" dxfId="274" priority="275" stopIfTrue="1">
      <formula>希望&lt;&gt;0</formula>
    </cfRule>
  </conditionalFormatting>
  <conditionalFormatting sqref="T236:X236">
    <cfRule type="expression" dxfId="273" priority="274" stopIfTrue="1">
      <formula>$A236&lt;&gt;0</formula>
    </cfRule>
  </conditionalFormatting>
  <conditionalFormatting sqref="R237:S237">
    <cfRule type="expression" dxfId="272" priority="273" stopIfTrue="1">
      <formula>希望&lt;&gt;0</formula>
    </cfRule>
  </conditionalFormatting>
  <conditionalFormatting sqref="T237:X237">
    <cfRule type="expression" dxfId="271" priority="272" stopIfTrue="1">
      <formula>$A237&lt;&gt;0</formula>
    </cfRule>
  </conditionalFormatting>
  <conditionalFormatting sqref="R238:S238">
    <cfRule type="expression" dxfId="270" priority="271" stopIfTrue="1">
      <formula>希望&lt;&gt;0</formula>
    </cfRule>
  </conditionalFormatting>
  <conditionalFormatting sqref="T238:X238">
    <cfRule type="expression" dxfId="269" priority="270" stopIfTrue="1">
      <formula>$A238&lt;&gt;0</formula>
    </cfRule>
  </conditionalFormatting>
  <conditionalFormatting sqref="R239:S239">
    <cfRule type="expression" dxfId="268" priority="269" stopIfTrue="1">
      <formula>希望&lt;&gt;0</formula>
    </cfRule>
  </conditionalFormatting>
  <conditionalFormatting sqref="T239:X239">
    <cfRule type="expression" dxfId="267" priority="268" stopIfTrue="1">
      <formula>$A239&lt;&gt;0</formula>
    </cfRule>
  </conditionalFormatting>
  <conditionalFormatting sqref="R240:S240">
    <cfRule type="expression" dxfId="266" priority="267" stopIfTrue="1">
      <formula>希望&lt;&gt;0</formula>
    </cfRule>
  </conditionalFormatting>
  <conditionalFormatting sqref="T240:X240">
    <cfRule type="expression" dxfId="265" priority="266" stopIfTrue="1">
      <formula>$A240&lt;&gt;0</formula>
    </cfRule>
  </conditionalFormatting>
  <conditionalFormatting sqref="R241:S241">
    <cfRule type="expression" dxfId="264" priority="265" stopIfTrue="1">
      <formula>希望&lt;&gt;0</formula>
    </cfRule>
  </conditionalFormatting>
  <conditionalFormatting sqref="T241:X241">
    <cfRule type="expression" dxfId="263" priority="264" stopIfTrue="1">
      <formula>$A241&lt;&gt;0</formula>
    </cfRule>
  </conditionalFormatting>
  <conditionalFormatting sqref="R242:S242">
    <cfRule type="expression" dxfId="262" priority="263" stopIfTrue="1">
      <formula>希望&lt;&gt;0</formula>
    </cfRule>
  </conditionalFormatting>
  <conditionalFormatting sqref="T242:X242">
    <cfRule type="expression" dxfId="261" priority="262" stopIfTrue="1">
      <formula>$A242&lt;&gt;0</formula>
    </cfRule>
  </conditionalFormatting>
  <conditionalFormatting sqref="R243:S243">
    <cfRule type="expression" dxfId="260" priority="261" stopIfTrue="1">
      <formula>希望&lt;&gt;0</formula>
    </cfRule>
  </conditionalFormatting>
  <conditionalFormatting sqref="T243:X243">
    <cfRule type="expression" dxfId="259" priority="260" stopIfTrue="1">
      <formula>$A243&lt;&gt;0</formula>
    </cfRule>
  </conditionalFormatting>
  <conditionalFormatting sqref="R244:S244">
    <cfRule type="expression" dxfId="258" priority="259" stopIfTrue="1">
      <formula>希望&lt;&gt;0</formula>
    </cfRule>
  </conditionalFormatting>
  <conditionalFormatting sqref="T244:X244">
    <cfRule type="expression" dxfId="257" priority="258" stopIfTrue="1">
      <formula>$A244&lt;&gt;0</formula>
    </cfRule>
  </conditionalFormatting>
  <conditionalFormatting sqref="R245:S245">
    <cfRule type="expression" dxfId="256" priority="257" stopIfTrue="1">
      <formula>希望&lt;&gt;0</formula>
    </cfRule>
  </conditionalFormatting>
  <conditionalFormatting sqref="T245:X245">
    <cfRule type="expression" dxfId="255" priority="256" stopIfTrue="1">
      <formula>$A245&lt;&gt;0</formula>
    </cfRule>
  </conditionalFormatting>
  <conditionalFormatting sqref="R246:S246">
    <cfRule type="expression" dxfId="254" priority="255" stopIfTrue="1">
      <formula>希望&lt;&gt;0</formula>
    </cfRule>
  </conditionalFormatting>
  <conditionalFormatting sqref="T246:X246">
    <cfRule type="expression" dxfId="253" priority="254" stopIfTrue="1">
      <formula>$A246&lt;&gt;0</formula>
    </cfRule>
  </conditionalFormatting>
  <conditionalFormatting sqref="R247:S247">
    <cfRule type="expression" dxfId="252" priority="253" stopIfTrue="1">
      <formula>希望&lt;&gt;0</formula>
    </cfRule>
  </conditionalFormatting>
  <conditionalFormatting sqref="T247:X247">
    <cfRule type="expression" dxfId="251" priority="252" stopIfTrue="1">
      <formula>$A247&lt;&gt;0</formula>
    </cfRule>
  </conditionalFormatting>
  <conditionalFormatting sqref="R248:S248">
    <cfRule type="expression" dxfId="250" priority="251" stopIfTrue="1">
      <formula>希望&lt;&gt;0</formula>
    </cfRule>
  </conditionalFormatting>
  <conditionalFormatting sqref="T248:X248">
    <cfRule type="expression" dxfId="249" priority="250" stopIfTrue="1">
      <formula>$A248&lt;&gt;0</formula>
    </cfRule>
  </conditionalFormatting>
  <conditionalFormatting sqref="R249:S249">
    <cfRule type="expression" dxfId="248" priority="249" stopIfTrue="1">
      <formula>希望&lt;&gt;0</formula>
    </cfRule>
  </conditionalFormatting>
  <conditionalFormatting sqref="T249:X249">
    <cfRule type="expression" dxfId="247" priority="248" stopIfTrue="1">
      <formula>$A249&lt;&gt;0</formula>
    </cfRule>
  </conditionalFormatting>
  <conditionalFormatting sqref="R250:S250">
    <cfRule type="expression" dxfId="246" priority="247" stopIfTrue="1">
      <formula>希望&lt;&gt;0</formula>
    </cfRule>
  </conditionalFormatting>
  <conditionalFormatting sqref="T250:X250">
    <cfRule type="expression" dxfId="245" priority="246" stopIfTrue="1">
      <formula>$A250&lt;&gt;0</formula>
    </cfRule>
  </conditionalFormatting>
  <conditionalFormatting sqref="R251:S251">
    <cfRule type="expression" dxfId="244" priority="245" stopIfTrue="1">
      <formula>希望&lt;&gt;0</formula>
    </cfRule>
  </conditionalFormatting>
  <conditionalFormatting sqref="T251:X251">
    <cfRule type="expression" dxfId="243" priority="244" stopIfTrue="1">
      <formula>$A251&lt;&gt;0</formula>
    </cfRule>
  </conditionalFormatting>
  <conditionalFormatting sqref="R252:S252">
    <cfRule type="expression" dxfId="242" priority="243" stopIfTrue="1">
      <formula>希望&lt;&gt;0</formula>
    </cfRule>
  </conditionalFormatting>
  <conditionalFormatting sqref="T252:X252">
    <cfRule type="expression" dxfId="241" priority="242" stopIfTrue="1">
      <formula>$A252&lt;&gt;0</formula>
    </cfRule>
  </conditionalFormatting>
  <conditionalFormatting sqref="R253:S253">
    <cfRule type="expression" dxfId="240" priority="241" stopIfTrue="1">
      <formula>希望&lt;&gt;0</formula>
    </cfRule>
  </conditionalFormatting>
  <conditionalFormatting sqref="T253:X253">
    <cfRule type="expression" dxfId="239" priority="240" stopIfTrue="1">
      <formula>$A253&lt;&gt;0</formula>
    </cfRule>
  </conditionalFormatting>
  <conditionalFormatting sqref="R254:S254">
    <cfRule type="expression" dxfId="238" priority="239" stopIfTrue="1">
      <formula>希望&lt;&gt;0</formula>
    </cfRule>
  </conditionalFormatting>
  <conditionalFormatting sqref="T254:X254">
    <cfRule type="expression" dxfId="237" priority="238" stopIfTrue="1">
      <formula>$A254&lt;&gt;0</formula>
    </cfRule>
  </conditionalFormatting>
  <conditionalFormatting sqref="R255:S255">
    <cfRule type="expression" dxfId="236" priority="237" stopIfTrue="1">
      <formula>希望&lt;&gt;0</formula>
    </cfRule>
  </conditionalFormatting>
  <conditionalFormatting sqref="T255:X255">
    <cfRule type="expression" dxfId="235" priority="236" stopIfTrue="1">
      <formula>$A255&lt;&gt;0</formula>
    </cfRule>
  </conditionalFormatting>
  <conditionalFormatting sqref="R258:S258">
    <cfRule type="expression" dxfId="234" priority="235" stopIfTrue="1">
      <formula>希望&lt;&gt;0</formula>
    </cfRule>
  </conditionalFormatting>
  <conditionalFormatting sqref="T258:X258">
    <cfRule type="expression" dxfId="233" priority="234" stopIfTrue="1">
      <formula>$A258&lt;&gt;0</formula>
    </cfRule>
  </conditionalFormatting>
  <conditionalFormatting sqref="R259:S259">
    <cfRule type="expression" dxfId="232" priority="233" stopIfTrue="1">
      <formula>希望&lt;&gt;0</formula>
    </cfRule>
  </conditionalFormatting>
  <conditionalFormatting sqref="T259:X259">
    <cfRule type="expression" dxfId="231" priority="232" stopIfTrue="1">
      <formula>$A259&lt;&gt;0</formula>
    </cfRule>
  </conditionalFormatting>
  <conditionalFormatting sqref="R260:S260">
    <cfRule type="expression" dxfId="230" priority="231" stopIfTrue="1">
      <formula>希望&lt;&gt;0</formula>
    </cfRule>
  </conditionalFormatting>
  <conditionalFormatting sqref="T260:X260">
    <cfRule type="expression" dxfId="229" priority="230" stopIfTrue="1">
      <formula>$A260&lt;&gt;0</formula>
    </cfRule>
  </conditionalFormatting>
  <conditionalFormatting sqref="R261:S261">
    <cfRule type="expression" dxfId="228" priority="229" stopIfTrue="1">
      <formula>希望&lt;&gt;0</formula>
    </cfRule>
  </conditionalFormatting>
  <conditionalFormatting sqref="T261:X261">
    <cfRule type="expression" dxfId="227" priority="228" stopIfTrue="1">
      <formula>$A261&lt;&gt;0</formula>
    </cfRule>
  </conditionalFormatting>
  <conditionalFormatting sqref="R262:S262">
    <cfRule type="expression" dxfId="226" priority="227" stopIfTrue="1">
      <formula>希望&lt;&gt;0</formula>
    </cfRule>
  </conditionalFormatting>
  <conditionalFormatting sqref="T262:X262">
    <cfRule type="expression" dxfId="225" priority="226" stopIfTrue="1">
      <formula>$A262&lt;&gt;0</formula>
    </cfRule>
  </conditionalFormatting>
  <conditionalFormatting sqref="R263:S263">
    <cfRule type="expression" dxfId="224" priority="225" stopIfTrue="1">
      <formula>希望&lt;&gt;0</formula>
    </cfRule>
  </conditionalFormatting>
  <conditionalFormatting sqref="T263:X263">
    <cfRule type="expression" dxfId="223" priority="224" stopIfTrue="1">
      <formula>$A263&lt;&gt;0</formula>
    </cfRule>
  </conditionalFormatting>
  <conditionalFormatting sqref="R264:S264">
    <cfRule type="expression" dxfId="222" priority="223" stopIfTrue="1">
      <formula>希望&lt;&gt;0</formula>
    </cfRule>
  </conditionalFormatting>
  <conditionalFormatting sqref="T264:X264">
    <cfRule type="expression" dxfId="221" priority="222" stopIfTrue="1">
      <formula>$A264&lt;&gt;0</formula>
    </cfRule>
  </conditionalFormatting>
  <conditionalFormatting sqref="R267:S267">
    <cfRule type="expression" dxfId="220" priority="221" stopIfTrue="1">
      <formula>希望&lt;&gt;0</formula>
    </cfRule>
  </conditionalFormatting>
  <conditionalFormatting sqref="T267:X267">
    <cfRule type="expression" dxfId="219" priority="220" stopIfTrue="1">
      <formula>$A267&lt;&gt;0</formula>
    </cfRule>
  </conditionalFormatting>
  <conditionalFormatting sqref="R268:S268">
    <cfRule type="expression" dxfId="218" priority="219" stopIfTrue="1">
      <formula>希望&lt;&gt;0</formula>
    </cfRule>
  </conditionalFormatting>
  <conditionalFormatting sqref="T268:X268">
    <cfRule type="expression" dxfId="217" priority="218" stopIfTrue="1">
      <formula>$A268&lt;&gt;0</formula>
    </cfRule>
  </conditionalFormatting>
  <conditionalFormatting sqref="R269:S269">
    <cfRule type="expression" dxfId="216" priority="217" stopIfTrue="1">
      <formula>希望&lt;&gt;0</formula>
    </cfRule>
  </conditionalFormatting>
  <conditionalFormatting sqref="T269:X269">
    <cfRule type="expression" dxfId="215" priority="216" stopIfTrue="1">
      <formula>$A269&lt;&gt;0</formula>
    </cfRule>
  </conditionalFormatting>
  <conditionalFormatting sqref="R270:S270">
    <cfRule type="expression" dxfId="214" priority="215" stopIfTrue="1">
      <formula>希望&lt;&gt;0</formula>
    </cfRule>
  </conditionalFormatting>
  <conditionalFormatting sqref="T270:X270">
    <cfRule type="expression" dxfId="213" priority="214" stopIfTrue="1">
      <formula>$A270&lt;&gt;0</formula>
    </cfRule>
  </conditionalFormatting>
  <conditionalFormatting sqref="R271:S271">
    <cfRule type="expression" dxfId="212" priority="213" stopIfTrue="1">
      <formula>希望&lt;&gt;0</formula>
    </cfRule>
  </conditionalFormatting>
  <conditionalFormatting sqref="T271:X271">
    <cfRule type="expression" dxfId="211" priority="212" stopIfTrue="1">
      <formula>$A271&lt;&gt;0</formula>
    </cfRule>
  </conditionalFormatting>
  <conditionalFormatting sqref="R272:S272">
    <cfRule type="expression" dxfId="210" priority="211" stopIfTrue="1">
      <formula>希望&lt;&gt;0</formula>
    </cfRule>
  </conditionalFormatting>
  <conditionalFormatting sqref="T272:X272">
    <cfRule type="expression" dxfId="209" priority="210" stopIfTrue="1">
      <formula>$A272&lt;&gt;0</formula>
    </cfRule>
  </conditionalFormatting>
  <conditionalFormatting sqref="R273:S273">
    <cfRule type="expression" dxfId="208" priority="209" stopIfTrue="1">
      <formula>希望&lt;&gt;0</formula>
    </cfRule>
  </conditionalFormatting>
  <conditionalFormatting sqref="T273:X273">
    <cfRule type="expression" dxfId="207" priority="208" stopIfTrue="1">
      <formula>$A273&lt;&gt;0</formula>
    </cfRule>
  </conditionalFormatting>
  <conditionalFormatting sqref="R274:S274">
    <cfRule type="expression" dxfId="206" priority="207" stopIfTrue="1">
      <formula>希望&lt;&gt;0</formula>
    </cfRule>
  </conditionalFormatting>
  <conditionalFormatting sqref="T274:X274">
    <cfRule type="expression" dxfId="205" priority="206" stopIfTrue="1">
      <formula>$A274&lt;&gt;0</formula>
    </cfRule>
  </conditionalFormatting>
  <conditionalFormatting sqref="R275:S275">
    <cfRule type="expression" dxfId="204" priority="205" stopIfTrue="1">
      <formula>希望&lt;&gt;0</formula>
    </cfRule>
  </conditionalFormatting>
  <conditionalFormatting sqref="T275:X275">
    <cfRule type="expression" dxfId="203" priority="204" stopIfTrue="1">
      <formula>$A275&lt;&gt;0</formula>
    </cfRule>
  </conditionalFormatting>
  <conditionalFormatting sqref="R276:S276">
    <cfRule type="expression" dxfId="202" priority="203" stopIfTrue="1">
      <formula>希望&lt;&gt;0</formula>
    </cfRule>
  </conditionalFormatting>
  <conditionalFormatting sqref="T276:X276">
    <cfRule type="expression" dxfId="201" priority="202" stopIfTrue="1">
      <formula>$A276&lt;&gt;0</formula>
    </cfRule>
  </conditionalFormatting>
  <conditionalFormatting sqref="R277:S277">
    <cfRule type="expression" dxfId="200" priority="201" stopIfTrue="1">
      <formula>希望&lt;&gt;0</formula>
    </cfRule>
  </conditionalFormatting>
  <conditionalFormatting sqref="T277:X277">
    <cfRule type="expression" dxfId="199" priority="200" stopIfTrue="1">
      <formula>$A277&lt;&gt;0</formula>
    </cfRule>
  </conditionalFormatting>
  <conditionalFormatting sqref="R278:S278">
    <cfRule type="expression" dxfId="198" priority="199" stopIfTrue="1">
      <formula>希望&lt;&gt;0</formula>
    </cfRule>
  </conditionalFormatting>
  <conditionalFormatting sqref="T278:X278">
    <cfRule type="expression" dxfId="197" priority="198" stopIfTrue="1">
      <formula>$A278&lt;&gt;0</formula>
    </cfRule>
  </conditionalFormatting>
  <conditionalFormatting sqref="R279:S279">
    <cfRule type="expression" dxfId="196" priority="197" stopIfTrue="1">
      <formula>希望&lt;&gt;0</formula>
    </cfRule>
  </conditionalFormatting>
  <conditionalFormatting sqref="T279:X279">
    <cfRule type="expression" dxfId="195" priority="196" stopIfTrue="1">
      <formula>$A279&lt;&gt;0</formula>
    </cfRule>
  </conditionalFormatting>
  <conditionalFormatting sqref="R280:S280">
    <cfRule type="expression" dxfId="194" priority="195" stopIfTrue="1">
      <formula>希望&lt;&gt;0</formula>
    </cfRule>
  </conditionalFormatting>
  <conditionalFormatting sqref="T280:X280">
    <cfRule type="expression" dxfId="193" priority="194" stopIfTrue="1">
      <formula>$A280&lt;&gt;0</formula>
    </cfRule>
  </conditionalFormatting>
  <conditionalFormatting sqref="R281:S281">
    <cfRule type="expression" dxfId="192" priority="193" stopIfTrue="1">
      <formula>希望&lt;&gt;0</formula>
    </cfRule>
  </conditionalFormatting>
  <conditionalFormatting sqref="T281:X281">
    <cfRule type="expression" dxfId="191" priority="192" stopIfTrue="1">
      <formula>$A281&lt;&gt;0</formula>
    </cfRule>
  </conditionalFormatting>
  <conditionalFormatting sqref="R282:S282">
    <cfRule type="expression" dxfId="190" priority="191" stopIfTrue="1">
      <formula>希望&lt;&gt;0</formula>
    </cfRule>
  </conditionalFormatting>
  <conditionalFormatting sqref="T282:X282">
    <cfRule type="expression" dxfId="189" priority="190" stopIfTrue="1">
      <formula>$A282&lt;&gt;0</formula>
    </cfRule>
  </conditionalFormatting>
  <conditionalFormatting sqref="R283:S283">
    <cfRule type="expression" dxfId="188" priority="189" stopIfTrue="1">
      <formula>希望&lt;&gt;0</formula>
    </cfRule>
  </conditionalFormatting>
  <conditionalFormatting sqref="T283:X283">
    <cfRule type="expression" dxfId="187" priority="188" stopIfTrue="1">
      <formula>$A283&lt;&gt;0</formula>
    </cfRule>
  </conditionalFormatting>
  <conditionalFormatting sqref="R284:S284">
    <cfRule type="expression" dxfId="186" priority="187" stopIfTrue="1">
      <formula>希望&lt;&gt;0</formula>
    </cfRule>
  </conditionalFormatting>
  <conditionalFormatting sqref="T284:X284">
    <cfRule type="expression" dxfId="185" priority="186" stopIfTrue="1">
      <formula>$A284&lt;&gt;0</formula>
    </cfRule>
  </conditionalFormatting>
  <conditionalFormatting sqref="R285:S285">
    <cfRule type="expression" dxfId="184" priority="185" stopIfTrue="1">
      <formula>希望&lt;&gt;0</formula>
    </cfRule>
  </conditionalFormatting>
  <conditionalFormatting sqref="T285:X285">
    <cfRule type="expression" dxfId="183" priority="184" stopIfTrue="1">
      <formula>$A285&lt;&gt;0</formula>
    </cfRule>
  </conditionalFormatting>
  <conditionalFormatting sqref="R286:S286">
    <cfRule type="expression" dxfId="182" priority="183" stopIfTrue="1">
      <formula>希望&lt;&gt;0</formula>
    </cfRule>
  </conditionalFormatting>
  <conditionalFormatting sqref="T286:X286">
    <cfRule type="expression" dxfId="181" priority="182" stopIfTrue="1">
      <formula>$A286&lt;&gt;0</formula>
    </cfRule>
  </conditionalFormatting>
  <conditionalFormatting sqref="R287:S287">
    <cfRule type="expression" dxfId="180" priority="181" stopIfTrue="1">
      <formula>希望&lt;&gt;0</formula>
    </cfRule>
  </conditionalFormatting>
  <conditionalFormatting sqref="T287:X287">
    <cfRule type="expression" dxfId="179" priority="180" stopIfTrue="1">
      <formula>$A287&lt;&gt;0</formula>
    </cfRule>
  </conditionalFormatting>
  <conditionalFormatting sqref="R288:S288">
    <cfRule type="expression" dxfId="178" priority="179" stopIfTrue="1">
      <formula>希望&lt;&gt;0</formula>
    </cfRule>
  </conditionalFormatting>
  <conditionalFormatting sqref="T288:X288">
    <cfRule type="expression" dxfId="177" priority="178" stopIfTrue="1">
      <formula>$A288&lt;&gt;0</formula>
    </cfRule>
  </conditionalFormatting>
  <conditionalFormatting sqref="R289:S289">
    <cfRule type="expression" dxfId="176" priority="177" stopIfTrue="1">
      <formula>希望&lt;&gt;0</formula>
    </cfRule>
  </conditionalFormatting>
  <conditionalFormatting sqref="T289:X289">
    <cfRule type="expression" dxfId="175" priority="176" stopIfTrue="1">
      <formula>$A289&lt;&gt;0</formula>
    </cfRule>
  </conditionalFormatting>
  <conditionalFormatting sqref="R290:S290">
    <cfRule type="expression" dxfId="174" priority="175" stopIfTrue="1">
      <formula>希望&lt;&gt;0</formula>
    </cfRule>
  </conditionalFormatting>
  <conditionalFormatting sqref="T290:X290">
    <cfRule type="expression" dxfId="173" priority="174" stopIfTrue="1">
      <formula>$A290&lt;&gt;0</formula>
    </cfRule>
  </conditionalFormatting>
  <conditionalFormatting sqref="R291:S291">
    <cfRule type="expression" dxfId="172" priority="173" stopIfTrue="1">
      <formula>希望&lt;&gt;0</formula>
    </cfRule>
  </conditionalFormatting>
  <conditionalFormatting sqref="T291:X291">
    <cfRule type="expression" dxfId="171" priority="172" stopIfTrue="1">
      <formula>$A291&lt;&gt;0</formula>
    </cfRule>
  </conditionalFormatting>
  <conditionalFormatting sqref="R292:S292">
    <cfRule type="expression" dxfId="170" priority="171" stopIfTrue="1">
      <formula>希望&lt;&gt;0</formula>
    </cfRule>
  </conditionalFormatting>
  <conditionalFormatting sqref="T292:X292">
    <cfRule type="expression" dxfId="169" priority="170" stopIfTrue="1">
      <formula>$A292&lt;&gt;0</formula>
    </cfRule>
  </conditionalFormatting>
  <conditionalFormatting sqref="R293:S293">
    <cfRule type="expression" dxfId="168" priority="169" stopIfTrue="1">
      <formula>希望&lt;&gt;0</formula>
    </cfRule>
  </conditionalFormatting>
  <conditionalFormatting sqref="T293:X293">
    <cfRule type="expression" dxfId="167" priority="168" stopIfTrue="1">
      <formula>$A293&lt;&gt;0</formula>
    </cfRule>
  </conditionalFormatting>
  <conditionalFormatting sqref="R294:S294">
    <cfRule type="expression" dxfId="166" priority="167" stopIfTrue="1">
      <formula>希望&lt;&gt;0</formula>
    </cfRule>
  </conditionalFormatting>
  <conditionalFormatting sqref="T294:X294">
    <cfRule type="expression" dxfId="165" priority="166" stopIfTrue="1">
      <formula>$A294&lt;&gt;0</formula>
    </cfRule>
  </conditionalFormatting>
  <conditionalFormatting sqref="R295:S295">
    <cfRule type="expression" dxfId="164" priority="165" stopIfTrue="1">
      <formula>希望&lt;&gt;0</formula>
    </cfRule>
  </conditionalFormatting>
  <conditionalFormatting sqref="T295:X295">
    <cfRule type="expression" dxfId="163" priority="164" stopIfTrue="1">
      <formula>$A295&lt;&gt;0</formula>
    </cfRule>
  </conditionalFormatting>
  <conditionalFormatting sqref="R296:S296">
    <cfRule type="expression" dxfId="162" priority="163" stopIfTrue="1">
      <formula>希望&lt;&gt;0</formula>
    </cfRule>
  </conditionalFormatting>
  <conditionalFormatting sqref="T296:X296">
    <cfRule type="expression" dxfId="161" priority="162" stopIfTrue="1">
      <formula>$A296&lt;&gt;0</formula>
    </cfRule>
  </conditionalFormatting>
  <conditionalFormatting sqref="R297:S297">
    <cfRule type="expression" dxfId="160" priority="161" stopIfTrue="1">
      <formula>希望&lt;&gt;0</formula>
    </cfRule>
  </conditionalFormatting>
  <conditionalFormatting sqref="T297:X297">
    <cfRule type="expression" dxfId="159" priority="160" stopIfTrue="1">
      <formula>$A297&lt;&gt;0</formula>
    </cfRule>
  </conditionalFormatting>
  <conditionalFormatting sqref="R298:S298">
    <cfRule type="expression" dxfId="158" priority="159" stopIfTrue="1">
      <formula>希望&lt;&gt;0</formula>
    </cfRule>
  </conditionalFormatting>
  <conditionalFormatting sqref="T298:X298">
    <cfRule type="expression" dxfId="157" priority="158" stopIfTrue="1">
      <formula>$A298&lt;&gt;0</formula>
    </cfRule>
  </conditionalFormatting>
  <conditionalFormatting sqref="R299:S299">
    <cfRule type="expression" dxfId="156" priority="157" stopIfTrue="1">
      <formula>希望&lt;&gt;0</formula>
    </cfRule>
  </conditionalFormatting>
  <conditionalFormatting sqref="T299:X299">
    <cfRule type="expression" dxfId="155" priority="156" stopIfTrue="1">
      <formula>$A299&lt;&gt;0</formula>
    </cfRule>
  </conditionalFormatting>
  <conditionalFormatting sqref="R300:S300">
    <cfRule type="expression" dxfId="154" priority="155" stopIfTrue="1">
      <formula>希望&lt;&gt;0</formula>
    </cfRule>
  </conditionalFormatting>
  <conditionalFormatting sqref="T300:X300">
    <cfRule type="expression" dxfId="153" priority="154" stopIfTrue="1">
      <formula>$A300&lt;&gt;0</formula>
    </cfRule>
  </conditionalFormatting>
  <conditionalFormatting sqref="R301:S301">
    <cfRule type="expression" dxfId="152" priority="153" stopIfTrue="1">
      <formula>希望&lt;&gt;0</formula>
    </cfRule>
  </conditionalFormatting>
  <conditionalFormatting sqref="T301:X301">
    <cfRule type="expression" dxfId="151" priority="152" stopIfTrue="1">
      <formula>$A301&lt;&gt;0</formula>
    </cfRule>
  </conditionalFormatting>
  <conditionalFormatting sqref="R302:S302">
    <cfRule type="expression" dxfId="150" priority="151" stopIfTrue="1">
      <formula>希望&lt;&gt;0</formula>
    </cfRule>
  </conditionalFormatting>
  <conditionalFormatting sqref="T302:X302">
    <cfRule type="expression" dxfId="149" priority="150" stopIfTrue="1">
      <formula>$A302&lt;&gt;0</formula>
    </cfRule>
  </conditionalFormatting>
  <conditionalFormatting sqref="R303:S303">
    <cfRule type="expression" dxfId="148" priority="149" stopIfTrue="1">
      <formula>希望&lt;&gt;0</formula>
    </cfRule>
  </conditionalFormatting>
  <conditionalFormatting sqref="T303:X303">
    <cfRule type="expression" dxfId="147" priority="148" stopIfTrue="1">
      <formula>$A303&lt;&gt;0</formula>
    </cfRule>
  </conditionalFormatting>
  <conditionalFormatting sqref="R304:S304">
    <cfRule type="expression" dxfId="146" priority="147" stopIfTrue="1">
      <formula>希望&lt;&gt;0</formula>
    </cfRule>
  </conditionalFormatting>
  <conditionalFormatting sqref="T304:X304">
    <cfRule type="expression" dxfId="145" priority="146" stopIfTrue="1">
      <formula>$A304&lt;&gt;0</formula>
    </cfRule>
  </conditionalFormatting>
  <conditionalFormatting sqref="R305:S305">
    <cfRule type="expression" dxfId="144" priority="145" stopIfTrue="1">
      <formula>希望&lt;&gt;0</formula>
    </cfRule>
  </conditionalFormatting>
  <conditionalFormatting sqref="T305:X305">
    <cfRule type="expression" dxfId="143" priority="144" stopIfTrue="1">
      <formula>$A305&lt;&gt;0</formula>
    </cfRule>
  </conditionalFormatting>
  <conditionalFormatting sqref="R306:S306">
    <cfRule type="expression" dxfId="142" priority="143" stopIfTrue="1">
      <formula>希望&lt;&gt;0</formula>
    </cfRule>
  </conditionalFormatting>
  <conditionalFormatting sqref="T306:X306">
    <cfRule type="expression" dxfId="141" priority="142" stopIfTrue="1">
      <formula>$A306&lt;&gt;0</formula>
    </cfRule>
  </conditionalFormatting>
  <conditionalFormatting sqref="R307:S307">
    <cfRule type="expression" dxfId="140" priority="141" stopIfTrue="1">
      <formula>希望&lt;&gt;0</formula>
    </cfRule>
  </conditionalFormatting>
  <conditionalFormatting sqref="T307:X307">
    <cfRule type="expression" dxfId="139" priority="140" stopIfTrue="1">
      <formula>$A307&lt;&gt;0</formula>
    </cfRule>
  </conditionalFormatting>
  <conditionalFormatting sqref="R308:S308">
    <cfRule type="expression" dxfId="138" priority="139" stopIfTrue="1">
      <formula>希望&lt;&gt;0</formula>
    </cfRule>
  </conditionalFormatting>
  <conditionalFormatting sqref="T308:X308">
    <cfRule type="expression" dxfId="137" priority="138" stopIfTrue="1">
      <formula>$A308&lt;&gt;0</formula>
    </cfRule>
  </conditionalFormatting>
  <conditionalFormatting sqref="R309:S309">
    <cfRule type="expression" dxfId="136" priority="137" stopIfTrue="1">
      <formula>希望&lt;&gt;0</formula>
    </cfRule>
  </conditionalFormatting>
  <conditionalFormatting sqref="T309:X309">
    <cfRule type="expression" dxfId="135" priority="136" stopIfTrue="1">
      <formula>$A309&lt;&gt;0</formula>
    </cfRule>
  </conditionalFormatting>
  <conditionalFormatting sqref="R310:S310">
    <cfRule type="expression" dxfId="134" priority="135" stopIfTrue="1">
      <formula>希望&lt;&gt;0</formula>
    </cfRule>
  </conditionalFormatting>
  <conditionalFormatting sqref="T310:X310">
    <cfRule type="expression" dxfId="133" priority="134" stopIfTrue="1">
      <formula>$A310&lt;&gt;0</formula>
    </cfRule>
  </conditionalFormatting>
  <conditionalFormatting sqref="R311:S311">
    <cfRule type="expression" dxfId="132" priority="133" stopIfTrue="1">
      <formula>希望&lt;&gt;0</formula>
    </cfRule>
  </conditionalFormatting>
  <conditionalFormatting sqref="T311:X311">
    <cfRule type="expression" dxfId="131" priority="132" stopIfTrue="1">
      <formula>$A311&lt;&gt;0</formula>
    </cfRule>
  </conditionalFormatting>
  <conditionalFormatting sqref="R312:S312">
    <cfRule type="expression" dxfId="130" priority="131" stopIfTrue="1">
      <formula>希望&lt;&gt;0</formula>
    </cfRule>
  </conditionalFormatting>
  <conditionalFormatting sqref="T312:X312">
    <cfRule type="expression" dxfId="129" priority="130" stopIfTrue="1">
      <formula>$A312&lt;&gt;0</formula>
    </cfRule>
  </conditionalFormatting>
  <conditionalFormatting sqref="R313:S313">
    <cfRule type="expression" dxfId="128" priority="129" stopIfTrue="1">
      <formula>希望&lt;&gt;0</formula>
    </cfRule>
  </conditionalFormatting>
  <conditionalFormatting sqref="T313:X313">
    <cfRule type="expression" dxfId="127" priority="128" stopIfTrue="1">
      <formula>$A313&lt;&gt;0</formula>
    </cfRule>
  </conditionalFormatting>
  <conditionalFormatting sqref="R314:S314">
    <cfRule type="expression" dxfId="126" priority="127" stopIfTrue="1">
      <formula>希望&lt;&gt;0</formula>
    </cfRule>
  </conditionalFormatting>
  <conditionalFormatting sqref="T314:X314">
    <cfRule type="expression" dxfId="125" priority="126" stopIfTrue="1">
      <formula>$A314&lt;&gt;0</formula>
    </cfRule>
  </conditionalFormatting>
  <conditionalFormatting sqref="R315:S315">
    <cfRule type="expression" dxfId="124" priority="125" stopIfTrue="1">
      <formula>希望&lt;&gt;0</formula>
    </cfRule>
  </conditionalFormatting>
  <conditionalFormatting sqref="T315:X315">
    <cfRule type="expression" dxfId="123" priority="124" stopIfTrue="1">
      <formula>$A315&lt;&gt;0</formula>
    </cfRule>
  </conditionalFormatting>
  <conditionalFormatting sqref="R316:S316">
    <cfRule type="expression" dxfId="122" priority="123" stopIfTrue="1">
      <formula>希望&lt;&gt;0</formula>
    </cfRule>
  </conditionalFormatting>
  <conditionalFormatting sqref="T316:X316">
    <cfRule type="expression" dxfId="121" priority="122" stopIfTrue="1">
      <formula>$A316&lt;&gt;0</formula>
    </cfRule>
  </conditionalFormatting>
  <conditionalFormatting sqref="R317:S317">
    <cfRule type="expression" dxfId="120" priority="121" stopIfTrue="1">
      <formula>希望&lt;&gt;0</formula>
    </cfRule>
  </conditionalFormatting>
  <conditionalFormatting sqref="T317:X317">
    <cfRule type="expression" dxfId="119" priority="120" stopIfTrue="1">
      <formula>$A317&lt;&gt;0</formula>
    </cfRule>
  </conditionalFormatting>
  <conditionalFormatting sqref="R318:S318">
    <cfRule type="expression" dxfId="118" priority="119" stopIfTrue="1">
      <formula>希望&lt;&gt;0</formula>
    </cfRule>
  </conditionalFormatting>
  <conditionalFormatting sqref="T318:X318">
    <cfRule type="expression" dxfId="117" priority="118" stopIfTrue="1">
      <formula>$A318&lt;&gt;0</formula>
    </cfRule>
  </conditionalFormatting>
  <conditionalFormatting sqref="R319:S319">
    <cfRule type="expression" dxfId="116" priority="117" stopIfTrue="1">
      <formula>希望&lt;&gt;0</formula>
    </cfRule>
  </conditionalFormatting>
  <conditionalFormatting sqref="T319:X319">
    <cfRule type="expression" dxfId="115" priority="116" stopIfTrue="1">
      <formula>$A319&lt;&gt;0</formula>
    </cfRule>
  </conditionalFormatting>
  <conditionalFormatting sqref="R320:S320">
    <cfRule type="expression" dxfId="114" priority="115" stopIfTrue="1">
      <formula>希望&lt;&gt;0</formula>
    </cfRule>
  </conditionalFormatting>
  <conditionalFormatting sqref="T320:X320">
    <cfRule type="expression" dxfId="113" priority="114" stopIfTrue="1">
      <formula>$A320&lt;&gt;0</formula>
    </cfRule>
  </conditionalFormatting>
  <conditionalFormatting sqref="R321:S321">
    <cfRule type="expression" dxfId="112" priority="113" stopIfTrue="1">
      <formula>希望&lt;&gt;0</formula>
    </cfRule>
  </conditionalFormatting>
  <conditionalFormatting sqref="T321:X321">
    <cfRule type="expression" dxfId="111" priority="112" stopIfTrue="1">
      <formula>$A321&lt;&gt;0</formula>
    </cfRule>
  </conditionalFormatting>
  <conditionalFormatting sqref="R322:S322">
    <cfRule type="expression" dxfId="110" priority="111" stopIfTrue="1">
      <formula>希望&lt;&gt;0</formula>
    </cfRule>
  </conditionalFormatting>
  <conditionalFormatting sqref="T322:X322">
    <cfRule type="expression" dxfId="109" priority="110" stopIfTrue="1">
      <formula>$A322&lt;&gt;0</formula>
    </cfRule>
  </conditionalFormatting>
  <conditionalFormatting sqref="R323:S323">
    <cfRule type="expression" dxfId="108" priority="109" stopIfTrue="1">
      <formula>希望&lt;&gt;0</formula>
    </cfRule>
  </conditionalFormatting>
  <conditionalFormatting sqref="T323:X323">
    <cfRule type="expression" dxfId="107" priority="108" stopIfTrue="1">
      <formula>$A323&lt;&gt;0</formula>
    </cfRule>
  </conditionalFormatting>
  <conditionalFormatting sqref="R324:S324">
    <cfRule type="expression" dxfId="106" priority="107" stopIfTrue="1">
      <formula>希望&lt;&gt;0</formula>
    </cfRule>
  </conditionalFormatting>
  <conditionalFormatting sqref="T324:X324">
    <cfRule type="expression" dxfId="105" priority="106" stopIfTrue="1">
      <formula>$A324&lt;&gt;0</formula>
    </cfRule>
  </conditionalFormatting>
  <conditionalFormatting sqref="R325:S325">
    <cfRule type="expression" dxfId="104" priority="105" stopIfTrue="1">
      <formula>希望&lt;&gt;0</formula>
    </cfRule>
  </conditionalFormatting>
  <conditionalFormatting sqref="T325:X325">
    <cfRule type="expression" dxfId="103" priority="104" stopIfTrue="1">
      <formula>$A325&lt;&gt;0</formula>
    </cfRule>
  </conditionalFormatting>
  <conditionalFormatting sqref="R326:S326">
    <cfRule type="expression" dxfId="102" priority="103" stopIfTrue="1">
      <formula>希望&lt;&gt;0</formula>
    </cfRule>
  </conditionalFormatting>
  <conditionalFormatting sqref="T326:X326">
    <cfRule type="expression" dxfId="101" priority="102" stopIfTrue="1">
      <formula>$A326&lt;&gt;0</formula>
    </cfRule>
  </conditionalFormatting>
  <conditionalFormatting sqref="R327:S327">
    <cfRule type="expression" dxfId="100" priority="101" stopIfTrue="1">
      <formula>希望&lt;&gt;0</formula>
    </cfRule>
  </conditionalFormatting>
  <conditionalFormatting sqref="T327:X327">
    <cfRule type="expression" dxfId="99" priority="100" stopIfTrue="1">
      <formula>$A327&lt;&gt;0</formula>
    </cfRule>
  </conditionalFormatting>
  <conditionalFormatting sqref="R328:S328">
    <cfRule type="expression" dxfId="98" priority="99" stopIfTrue="1">
      <formula>希望&lt;&gt;0</formula>
    </cfRule>
  </conditionalFormatting>
  <conditionalFormatting sqref="T328:X328">
    <cfRule type="expression" dxfId="97" priority="98" stopIfTrue="1">
      <formula>$A328&lt;&gt;0</formula>
    </cfRule>
  </conditionalFormatting>
  <conditionalFormatting sqref="R329:S329">
    <cfRule type="expression" dxfId="96" priority="97" stopIfTrue="1">
      <formula>希望&lt;&gt;0</formula>
    </cfRule>
  </conditionalFormatting>
  <conditionalFormatting sqref="T329:X329">
    <cfRule type="expression" dxfId="95" priority="96" stopIfTrue="1">
      <formula>$A329&lt;&gt;0</formula>
    </cfRule>
  </conditionalFormatting>
  <conditionalFormatting sqref="R330:S330">
    <cfRule type="expression" dxfId="94" priority="95" stopIfTrue="1">
      <formula>希望&lt;&gt;0</formula>
    </cfRule>
  </conditionalFormatting>
  <conditionalFormatting sqref="T330:X330">
    <cfRule type="expression" dxfId="93" priority="94" stopIfTrue="1">
      <formula>$A330&lt;&gt;0</formula>
    </cfRule>
  </conditionalFormatting>
  <conditionalFormatting sqref="R331:S331">
    <cfRule type="expression" dxfId="92" priority="93" stopIfTrue="1">
      <formula>希望&lt;&gt;0</formula>
    </cfRule>
  </conditionalFormatting>
  <conditionalFormatting sqref="T331:X331">
    <cfRule type="expression" dxfId="91" priority="92" stopIfTrue="1">
      <formula>$A331&lt;&gt;0</formula>
    </cfRule>
  </conditionalFormatting>
  <conditionalFormatting sqref="R332:S332">
    <cfRule type="expression" dxfId="90" priority="91" stopIfTrue="1">
      <formula>希望&lt;&gt;0</formula>
    </cfRule>
  </conditionalFormatting>
  <conditionalFormatting sqref="T332:X332">
    <cfRule type="expression" dxfId="89" priority="90" stopIfTrue="1">
      <formula>$A332&lt;&gt;0</formula>
    </cfRule>
  </conditionalFormatting>
  <conditionalFormatting sqref="R333:S333">
    <cfRule type="expression" dxfId="88" priority="89" stopIfTrue="1">
      <formula>希望&lt;&gt;0</formula>
    </cfRule>
  </conditionalFormatting>
  <conditionalFormatting sqref="T333:X333">
    <cfRule type="expression" dxfId="87" priority="88" stopIfTrue="1">
      <formula>$A333&lt;&gt;0</formula>
    </cfRule>
  </conditionalFormatting>
  <conditionalFormatting sqref="R334:S334">
    <cfRule type="expression" dxfId="86" priority="87" stopIfTrue="1">
      <formula>希望&lt;&gt;0</formula>
    </cfRule>
  </conditionalFormatting>
  <conditionalFormatting sqref="T334:X334">
    <cfRule type="expression" dxfId="85" priority="86" stopIfTrue="1">
      <formula>$A334&lt;&gt;0</formula>
    </cfRule>
  </conditionalFormatting>
  <conditionalFormatting sqref="R335:S335">
    <cfRule type="expression" dxfId="84" priority="85" stopIfTrue="1">
      <formula>希望&lt;&gt;0</formula>
    </cfRule>
  </conditionalFormatting>
  <conditionalFormatting sqref="T335:X335">
    <cfRule type="expression" dxfId="83" priority="84" stopIfTrue="1">
      <formula>$A335&lt;&gt;0</formula>
    </cfRule>
  </conditionalFormatting>
  <conditionalFormatting sqref="R336:S336">
    <cfRule type="expression" dxfId="82" priority="83" stopIfTrue="1">
      <formula>希望&lt;&gt;0</formula>
    </cfRule>
  </conditionalFormatting>
  <conditionalFormatting sqref="T336:X336">
    <cfRule type="expression" dxfId="81" priority="82" stopIfTrue="1">
      <formula>$A336&lt;&gt;0</formula>
    </cfRule>
  </conditionalFormatting>
  <conditionalFormatting sqref="R337:S337">
    <cfRule type="expression" dxfId="80" priority="81" stopIfTrue="1">
      <formula>希望&lt;&gt;0</formula>
    </cfRule>
  </conditionalFormatting>
  <conditionalFormatting sqref="T337:X337">
    <cfRule type="expression" dxfId="79" priority="80" stopIfTrue="1">
      <formula>$A337&lt;&gt;0</formula>
    </cfRule>
  </conditionalFormatting>
  <conditionalFormatting sqref="R338:S338">
    <cfRule type="expression" dxfId="78" priority="79" stopIfTrue="1">
      <formula>希望&lt;&gt;0</formula>
    </cfRule>
  </conditionalFormatting>
  <conditionalFormatting sqref="T338:X338">
    <cfRule type="expression" dxfId="77" priority="78" stopIfTrue="1">
      <formula>$A338&lt;&gt;0</formula>
    </cfRule>
  </conditionalFormatting>
  <conditionalFormatting sqref="R339:S339">
    <cfRule type="expression" dxfId="76" priority="77" stopIfTrue="1">
      <formula>希望&lt;&gt;0</formula>
    </cfRule>
  </conditionalFormatting>
  <conditionalFormatting sqref="T339:X339">
    <cfRule type="expression" dxfId="75" priority="76" stopIfTrue="1">
      <formula>$A339&lt;&gt;0</formula>
    </cfRule>
  </conditionalFormatting>
  <conditionalFormatting sqref="R340:S340">
    <cfRule type="expression" dxfId="74" priority="75" stopIfTrue="1">
      <formula>希望&lt;&gt;0</formula>
    </cfRule>
  </conditionalFormatting>
  <conditionalFormatting sqref="T340:X340">
    <cfRule type="expression" dxfId="73" priority="74" stopIfTrue="1">
      <formula>$A340&lt;&gt;0</formula>
    </cfRule>
  </conditionalFormatting>
  <conditionalFormatting sqref="R341:S341">
    <cfRule type="expression" dxfId="72" priority="73" stopIfTrue="1">
      <formula>希望&lt;&gt;0</formula>
    </cfRule>
  </conditionalFormatting>
  <conditionalFormatting sqref="T341:X341">
    <cfRule type="expression" dxfId="71" priority="72" stopIfTrue="1">
      <formula>$A341&lt;&gt;0</formula>
    </cfRule>
  </conditionalFormatting>
  <conditionalFormatting sqref="R342:S342">
    <cfRule type="expression" dxfId="70" priority="71" stopIfTrue="1">
      <formula>希望&lt;&gt;0</formula>
    </cfRule>
  </conditionalFormatting>
  <conditionalFormatting sqref="T342:X342">
    <cfRule type="expression" dxfId="69" priority="70" stopIfTrue="1">
      <formula>$A342&lt;&gt;0</formula>
    </cfRule>
  </conditionalFormatting>
  <conditionalFormatting sqref="R343:S343">
    <cfRule type="expression" dxfId="68" priority="69" stopIfTrue="1">
      <formula>希望&lt;&gt;0</formula>
    </cfRule>
  </conditionalFormatting>
  <conditionalFormatting sqref="T343:X343">
    <cfRule type="expression" dxfId="67" priority="68" stopIfTrue="1">
      <formula>$A343&lt;&gt;0</formula>
    </cfRule>
  </conditionalFormatting>
  <conditionalFormatting sqref="R344:S344">
    <cfRule type="expression" dxfId="66" priority="67" stopIfTrue="1">
      <formula>希望&lt;&gt;0</formula>
    </cfRule>
  </conditionalFormatting>
  <conditionalFormatting sqref="T344:X344">
    <cfRule type="expression" dxfId="65" priority="66" stopIfTrue="1">
      <formula>$A344&lt;&gt;0</formula>
    </cfRule>
  </conditionalFormatting>
  <conditionalFormatting sqref="R345:S345">
    <cfRule type="expression" dxfId="64" priority="65" stopIfTrue="1">
      <formula>希望&lt;&gt;0</formula>
    </cfRule>
  </conditionalFormatting>
  <conditionalFormatting sqref="T345:X345">
    <cfRule type="expression" dxfId="63" priority="64" stopIfTrue="1">
      <formula>$A345&lt;&gt;0</formula>
    </cfRule>
  </conditionalFormatting>
  <conditionalFormatting sqref="R346:S346">
    <cfRule type="expression" dxfId="62" priority="63" stopIfTrue="1">
      <formula>希望&lt;&gt;0</formula>
    </cfRule>
  </conditionalFormatting>
  <conditionalFormatting sqref="T346:X346">
    <cfRule type="expression" dxfId="61" priority="62" stopIfTrue="1">
      <formula>$A346&lt;&gt;0</formula>
    </cfRule>
  </conditionalFormatting>
  <conditionalFormatting sqref="R347:S347">
    <cfRule type="expression" dxfId="60" priority="61" stopIfTrue="1">
      <formula>希望&lt;&gt;0</formula>
    </cfRule>
  </conditionalFormatting>
  <conditionalFormatting sqref="T347:X347">
    <cfRule type="expression" dxfId="59" priority="60" stopIfTrue="1">
      <formula>$A347&lt;&gt;0</formula>
    </cfRule>
  </conditionalFormatting>
  <conditionalFormatting sqref="R348:S348">
    <cfRule type="expression" dxfId="58" priority="59" stopIfTrue="1">
      <formula>希望&lt;&gt;0</formula>
    </cfRule>
  </conditionalFormatting>
  <conditionalFormatting sqref="T348:X348">
    <cfRule type="expression" dxfId="57" priority="58" stopIfTrue="1">
      <formula>$A348&lt;&gt;0</formula>
    </cfRule>
  </conditionalFormatting>
  <conditionalFormatting sqref="R349:S349">
    <cfRule type="expression" dxfId="56" priority="57" stopIfTrue="1">
      <formula>希望&lt;&gt;0</formula>
    </cfRule>
  </conditionalFormatting>
  <conditionalFormatting sqref="T349:X349">
    <cfRule type="expression" dxfId="55" priority="56" stopIfTrue="1">
      <formula>$A349&lt;&gt;0</formula>
    </cfRule>
  </conditionalFormatting>
  <conditionalFormatting sqref="R350:S350">
    <cfRule type="expression" dxfId="54" priority="55" stopIfTrue="1">
      <formula>希望&lt;&gt;0</formula>
    </cfRule>
  </conditionalFormatting>
  <conditionalFormatting sqref="T350:X350">
    <cfRule type="expression" dxfId="53" priority="54" stopIfTrue="1">
      <formula>$A350&lt;&gt;0</formula>
    </cfRule>
  </conditionalFormatting>
  <conditionalFormatting sqref="R351:S351">
    <cfRule type="expression" dxfId="52" priority="53" stopIfTrue="1">
      <formula>希望&lt;&gt;0</formula>
    </cfRule>
  </conditionalFormatting>
  <conditionalFormatting sqref="T351:X351">
    <cfRule type="expression" dxfId="51" priority="52" stopIfTrue="1">
      <formula>$A351&lt;&gt;0</formula>
    </cfRule>
  </conditionalFormatting>
  <conditionalFormatting sqref="R352:S352">
    <cfRule type="expression" dxfId="50" priority="51" stopIfTrue="1">
      <formula>希望&lt;&gt;0</formula>
    </cfRule>
  </conditionalFormatting>
  <conditionalFormatting sqref="T352:X352">
    <cfRule type="expression" dxfId="49" priority="50" stopIfTrue="1">
      <formula>$A352&lt;&gt;0</formula>
    </cfRule>
  </conditionalFormatting>
  <conditionalFormatting sqref="R353:S353">
    <cfRule type="expression" dxfId="48" priority="49" stopIfTrue="1">
      <formula>希望&lt;&gt;0</formula>
    </cfRule>
  </conditionalFormatting>
  <conditionalFormatting sqref="T353:X353">
    <cfRule type="expression" dxfId="47" priority="48" stopIfTrue="1">
      <formula>$A353&lt;&gt;0</formula>
    </cfRule>
  </conditionalFormatting>
  <conditionalFormatting sqref="R354:S354">
    <cfRule type="expression" dxfId="46" priority="47" stopIfTrue="1">
      <formula>希望&lt;&gt;0</formula>
    </cfRule>
  </conditionalFormatting>
  <conditionalFormatting sqref="T354:X354">
    <cfRule type="expression" dxfId="45" priority="46" stopIfTrue="1">
      <formula>$A354&lt;&gt;0</formula>
    </cfRule>
  </conditionalFormatting>
  <conditionalFormatting sqref="R355:S355">
    <cfRule type="expression" dxfId="44" priority="45" stopIfTrue="1">
      <formula>希望&lt;&gt;0</formula>
    </cfRule>
  </conditionalFormatting>
  <conditionalFormatting sqref="T355:X355">
    <cfRule type="expression" dxfId="43" priority="44" stopIfTrue="1">
      <formula>$A355&lt;&gt;0</formula>
    </cfRule>
  </conditionalFormatting>
  <conditionalFormatting sqref="R356:S356">
    <cfRule type="expression" dxfId="42" priority="43" stopIfTrue="1">
      <formula>希望&lt;&gt;0</formula>
    </cfRule>
  </conditionalFormatting>
  <conditionalFormatting sqref="T356:X356">
    <cfRule type="expression" dxfId="41" priority="42" stopIfTrue="1">
      <formula>$A356&lt;&gt;0</formula>
    </cfRule>
  </conditionalFormatting>
  <conditionalFormatting sqref="R357:S357">
    <cfRule type="expression" dxfId="40" priority="41" stopIfTrue="1">
      <formula>希望&lt;&gt;0</formula>
    </cfRule>
  </conditionalFormatting>
  <conditionalFormatting sqref="T357:X357">
    <cfRule type="expression" dxfId="39" priority="40" stopIfTrue="1">
      <formula>$A357&lt;&gt;0</formula>
    </cfRule>
  </conditionalFormatting>
  <conditionalFormatting sqref="R358:S358">
    <cfRule type="expression" dxfId="38" priority="39" stopIfTrue="1">
      <formula>希望&lt;&gt;0</formula>
    </cfRule>
  </conditionalFormatting>
  <conditionalFormatting sqref="T358:X358">
    <cfRule type="expression" dxfId="37" priority="38" stopIfTrue="1">
      <formula>$A358&lt;&gt;0</formula>
    </cfRule>
  </conditionalFormatting>
  <conditionalFormatting sqref="R359:S359">
    <cfRule type="expression" dxfId="36" priority="37" stopIfTrue="1">
      <formula>希望&lt;&gt;0</formula>
    </cfRule>
  </conditionalFormatting>
  <conditionalFormatting sqref="T359:X359">
    <cfRule type="expression" dxfId="35" priority="36" stopIfTrue="1">
      <formula>$A359&lt;&gt;0</formula>
    </cfRule>
  </conditionalFormatting>
  <conditionalFormatting sqref="R360:S360">
    <cfRule type="expression" dxfId="34" priority="35" stopIfTrue="1">
      <formula>希望&lt;&gt;0</formula>
    </cfRule>
  </conditionalFormatting>
  <conditionalFormatting sqref="T360:X360">
    <cfRule type="expression" dxfId="33" priority="34" stopIfTrue="1">
      <formula>$A360&lt;&gt;0</formula>
    </cfRule>
  </conditionalFormatting>
  <conditionalFormatting sqref="R361:S361">
    <cfRule type="expression" dxfId="32" priority="33" stopIfTrue="1">
      <formula>希望&lt;&gt;0</formula>
    </cfRule>
  </conditionalFormatting>
  <conditionalFormatting sqref="T361:X361">
    <cfRule type="expression" dxfId="31" priority="32" stopIfTrue="1">
      <formula>$A361&lt;&gt;0</formula>
    </cfRule>
  </conditionalFormatting>
  <conditionalFormatting sqref="R362:S362">
    <cfRule type="expression" dxfId="30" priority="31" stopIfTrue="1">
      <formula>希望&lt;&gt;0</formula>
    </cfRule>
  </conditionalFormatting>
  <conditionalFormatting sqref="T362:X362">
    <cfRule type="expression" dxfId="29" priority="30" stopIfTrue="1">
      <formula>$A362&lt;&gt;0</formula>
    </cfRule>
  </conditionalFormatting>
  <conditionalFormatting sqref="R363:S363">
    <cfRule type="expression" dxfId="28" priority="29" stopIfTrue="1">
      <formula>希望&lt;&gt;0</formula>
    </cfRule>
  </conditionalFormatting>
  <conditionalFormatting sqref="T363:X363">
    <cfRule type="expression" dxfId="27" priority="28" stopIfTrue="1">
      <formula>$A363&lt;&gt;0</formula>
    </cfRule>
  </conditionalFormatting>
  <conditionalFormatting sqref="R364:S364">
    <cfRule type="expression" dxfId="26" priority="27" stopIfTrue="1">
      <formula>希望&lt;&gt;0</formula>
    </cfRule>
  </conditionalFormatting>
  <conditionalFormatting sqref="T364:X364">
    <cfRule type="expression" dxfId="25" priority="26" stopIfTrue="1">
      <formula>$A364&lt;&gt;0</formula>
    </cfRule>
  </conditionalFormatting>
  <conditionalFormatting sqref="R365:S365">
    <cfRule type="expression" dxfId="24" priority="25" stopIfTrue="1">
      <formula>希望&lt;&gt;0</formula>
    </cfRule>
  </conditionalFormatting>
  <conditionalFormatting sqref="T365:X365">
    <cfRule type="expression" dxfId="23" priority="24" stopIfTrue="1">
      <formula>$A365&lt;&gt;0</formula>
    </cfRule>
  </conditionalFormatting>
  <conditionalFormatting sqref="R366:S366">
    <cfRule type="expression" dxfId="22" priority="23" stopIfTrue="1">
      <formula>希望&lt;&gt;0</formula>
    </cfRule>
  </conditionalFormatting>
  <conditionalFormatting sqref="T366:X366">
    <cfRule type="expression" dxfId="21" priority="22" stopIfTrue="1">
      <formula>$A366&lt;&gt;0</formula>
    </cfRule>
  </conditionalFormatting>
  <conditionalFormatting sqref="R367:S367">
    <cfRule type="expression" dxfId="20" priority="21" stopIfTrue="1">
      <formula>希望&lt;&gt;0</formula>
    </cfRule>
  </conditionalFormatting>
  <conditionalFormatting sqref="T367:X367">
    <cfRule type="expression" dxfId="19" priority="20" stopIfTrue="1">
      <formula>$A367&lt;&gt;0</formula>
    </cfRule>
  </conditionalFormatting>
  <conditionalFormatting sqref="R368:S368">
    <cfRule type="expression" dxfId="18" priority="19" stopIfTrue="1">
      <formula>希望&lt;&gt;0</formula>
    </cfRule>
  </conditionalFormatting>
  <conditionalFormatting sqref="T368:X368">
    <cfRule type="expression" dxfId="17" priority="18" stopIfTrue="1">
      <formula>$A368&lt;&gt;0</formula>
    </cfRule>
  </conditionalFormatting>
  <conditionalFormatting sqref="R369:S369">
    <cfRule type="expression" dxfId="16" priority="17" stopIfTrue="1">
      <formula>希望&lt;&gt;0</formula>
    </cfRule>
  </conditionalFormatting>
  <conditionalFormatting sqref="T369:X369">
    <cfRule type="expression" dxfId="15" priority="16" stopIfTrue="1">
      <formula>$A369&lt;&gt;0</formula>
    </cfRule>
  </conditionalFormatting>
  <conditionalFormatting sqref="R370:S370">
    <cfRule type="expression" dxfId="14" priority="15" stopIfTrue="1">
      <formula>希望&lt;&gt;0</formula>
    </cfRule>
  </conditionalFormatting>
  <conditionalFormatting sqref="T370:X370">
    <cfRule type="expression" dxfId="13" priority="14" stopIfTrue="1">
      <formula>$A370&lt;&gt;0</formula>
    </cfRule>
  </conditionalFormatting>
  <conditionalFormatting sqref="R371:S371">
    <cfRule type="expression" dxfId="12" priority="13" stopIfTrue="1">
      <formula>希望&lt;&gt;0</formula>
    </cfRule>
  </conditionalFormatting>
  <conditionalFormatting sqref="T371:X371">
    <cfRule type="expression" dxfId="11" priority="12" stopIfTrue="1">
      <formula>$A371&lt;&gt;0</formula>
    </cfRule>
  </conditionalFormatting>
  <conditionalFormatting sqref="R372:S372">
    <cfRule type="expression" dxfId="10" priority="11" stopIfTrue="1">
      <formula>希望&lt;&gt;0</formula>
    </cfRule>
  </conditionalFormatting>
  <conditionalFormatting sqref="T372:X372">
    <cfRule type="expression" dxfId="9" priority="10" stopIfTrue="1">
      <formula>$A372&lt;&gt;0</formula>
    </cfRule>
  </conditionalFormatting>
  <conditionalFormatting sqref="I393:J393">
    <cfRule type="expression" dxfId="8" priority="9" stopIfTrue="1">
      <formula>TRIM($I393)=""</formula>
    </cfRule>
  </conditionalFormatting>
  <conditionalFormatting sqref="K393:P393">
    <cfRule type="expression" dxfId="7" priority="8" stopIfTrue="1">
      <formula>AND($I393="未加入",TRIM($K393)="")</formula>
    </cfRule>
  </conditionalFormatting>
  <conditionalFormatting sqref="Q393:Y393">
    <cfRule type="expression" dxfId="6" priority="7" stopIfTrue="1">
      <formula>AND($K393="３その他",TRIM($Q393)="")</formula>
    </cfRule>
  </conditionalFormatting>
  <conditionalFormatting sqref="I394:J394">
    <cfRule type="expression" dxfId="5" priority="6" stopIfTrue="1">
      <formula>TRIM($I394)=""</formula>
    </cfRule>
  </conditionalFormatting>
  <conditionalFormatting sqref="K394:P394">
    <cfRule type="expression" dxfId="4" priority="5" stopIfTrue="1">
      <formula>AND($I394="未加入",TRIM($K394)="")</formula>
    </cfRule>
  </conditionalFormatting>
  <conditionalFormatting sqref="Q394:Y394">
    <cfRule type="expression" dxfId="3" priority="4" stopIfTrue="1">
      <formula>AND($K394="３その他",TRIM($Q394)="")</formula>
    </cfRule>
  </conditionalFormatting>
  <conditionalFormatting sqref="I395:J395">
    <cfRule type="expression" dxfId="2" priority="3" stopIfTrue="1">
      <formula>TRIM($I395)=""</formula>
    </cfRule>
  </conditionalFormatting>
  <conditionalFormatting sqref="K395:P395">
    <cfRule type="expression" dxfId="1" priority="2" stopIfTrue="1">
      <formula>AND($I395="未加入",TRIM($K395)="")</formula>
    </cfRule>
  </conditionalFormatting>
  <conditionalFormatting sqref="Q395:Y395">
    <cfRule type="expression" dxfId="0" priority="1" stopIfTrue="1">
      <formula>AND($K395="３その他",TRIM($Q395)="")</formula>
    </cfRule>
  </conditionalFormatting>
  <dataValidations count="229">
    <dataValidation imeMode="hiragana" allowBlank="1" showInputMessage="1" showErrorMessage="1" sqref="T196:X196 Y196 T197:X197 Y197 T198:X198 Y198 T199:X199 Y199 T200:X200 Y200 T201:X201 Y201 T202:X202 Y202 T203:X203 Y203 T204:X204 Y204 T205:X205 Y205 T206:X206 Y206 T207:X207 Y207 T208:X208 Y208 T209:X209 Y209 T210:X210 Y210 T211:X211 Y211 T212:X212 Y212 T213:X213 Y213 T214:X214 Y214 T215:X215 Y215 T216:X216 Y216 T217:X217 Y217 T218:X218 Y218 T219:X219 Y219 T220:X220 Y220 T221:X221 Y221 T222:X222 Y222 T223:X223 Y223 T224:X224 Y224 T225:X225 Y225 T226:X226 Y226 T227:X227 Y227 T228:X228 Y228 T229:X229 Y229 T230:X230 Y230 T231:X231 Y231 T232:X232 Y232 T233:X233 Y233 T234:X234 Y234 T235:X235 Y235 T236:X236 Y236 T237:X237 Y237 T238:X238 Y238 T239:X239 Y239 T240:X240 Y240 T241:X241 Y241 T242:X242 Y242 T243:X243 Y243 T244:X244 Y244 T245:X245 Y245 T246:X246 Y246 T247:X247 Y247 T248:X248 Y248 T249:X249 Y249 T250:X250 Y250 T251:X251 Y251 T252:X252 Y252 T253:X253 Y253 T254:X254 Y254 T255:X255 Y255 T258:X258 Y258 T259:X259 Y259 T260:X260 Y260 T261:X261 Y261 T262:X262 Y262 T263:X263 Y263 T264:X264 Y264 T267:X267 Y267 T268:X268 Y268 T269:X269 Y269 T270:X270 Y270 T271:X271 Y271 T272:X272 Y272 T273:X273 Y273 T274:X274 Y274 T275:X275 Y275 T276:X276 Y276 T277:X277 Y277 T278:X278 Y278 T279:X279 Y279 T280:X280 Y280 T281:X281 Y281 T282:X282 Y282 T283:X283 Y283 T284:X284 Y284 T285:X285 Y285 T286:X286 Y286 T287:X287 Y287 T288:X288 Y288 T289:X289 Y289 T290:X290 Y290 T291:X291 Y291 T292:X292 Y292 T293:X293 Y293 T294:X294 Y294 T295:X295 Y295 T296:X296 Y296 T297:X297 Y297 T298:X298 Y298 T299:X299 Y299 T300:X300 Y300 T301:X301 Y301 T302:X302 Y302 T303:X303 Y303 T304:X304 Y304 T305:X305 Y305 T306:X306 Y306 T307:X307 Y307 T308:X308 Y308 T309:X309 Y309 T310:X310 Y310 T311:X311 Y311 T312:X312 Y312 T313:X313 Y313 T314:X314 Y314 T315:X315 Y315 T316:X316 Y316 T317:X317 Y317 T318:X318 Y318 T319:X319 Y319 T320:X320 Y320 T321:X321 Y321 T322:X322 Y322 T323:X323 Y323 T324:X324 Y324 T325:X325 Y325 T326:X326 Y326 T327:X327 Y327 T328:X328 Y328 T329:X329 Y329 T330:X330 Y330 T331:X331 Y331 T332:X332 Y332 T333:X333 Y333 T334:X334 Y334 T335:X335 Y335 T336:X336 Y336 T337:X337 Y337 T338:X338 Y338 T339:X339 Y339 T340:X340 Y340 T341:X341 Y341 T342:X342 Y342 T343:X343 Y343 T344:X344 Y344 T345:X345 Y345 T346:X346 Y346 T347:X347 Y347 T348:X348 Y348 T349:X349 Y349 T350:X350 Y350 T351:X351 Y351 T352:X352 Y352 T353:X353 Y353 T354:X354 Y354 T355:X355 Y355 T356:X356 Y356 T357:X357 Y357 T358:X358 Y358 T359:X359 Y359 T360:X360 Y360 T361:X361 Y361 T362:X362 Y362 T363:X363 Y363 T364:X364 Y364 T365:X365 Y365 T366:X366 Y366 T367:X367 Y367 T368:X368 Y368 T369:X369 Y369 T370:X370 Y370 T371:X371 Y371 T372:X372 Y372 E376:Y376 E377:Y377 E378:Y378 E379:Y379 E380:Y380 E381:Y381 E382:Y382 E383:Y383 E384:Y384 Q393:Y393 Q394:Y394 Q395:Y395" xr:uid="{E2B410F9-928D-42AA-97F6-58BD09059ED3}"/>
    <dataValidation imeMode="hiragana" allowBlank="1" showInputMessage="1" showErrorMessage="1" sqref="I22:Y22" xr:uid="{0BBD7929-2788-4948-8E96-5B500564DE6D}"/>
    <dataValidation type="whole" imeMode="halfAlpha" allowBlank="1" showInputMessage="1" showErrorMessage="1" error="7桁の数字を入力してください" sqref="I20:M20" xr:uid="{79417AF7-7F44-4092-AD3D-72FCFE528134}">
      <formula1>0</formula1>
      <formula2>9999999</formula2>
    </dataValidation>
    <dataValidation imeMode="fullKatakana" allowBlank="1" showInputMessage="1" showErrorMessage="1" sqref="I24:Y24" xr:uid="{543CC6D4-5CB9-414E-80FF-DD3D5649A385}"/>
    <dataValidation imeMode="hiragana" allowBlank="1" showInputMessage="1" showErrorMessage="1" sqref="I26:Y26" xr:uid="{1021D8B2-4990-4F63-AF5F-AD4B9DB96085}"/>
    <dataValidation imeMode="hiragana" allowBlank="1" showInputMessage="1" showErrorMessage="1" sqref="I28:Y28" xr:uid="{16F82797-1672-4791-989F-0F9801FD2FC9}"/>
    <dataValidation imeMode="fullKatakana" allowBlank="1" showInputMessage="1" showErrorMessage="1" sqref="I30:Y30" xr:uid="{59481C58-AA8B-43BE-9133-00059EF26D21}"/>
    <dataValidation imeMode="hiragana" allowBlank="1" showInputMessage="1" showErrorMessage="1" sqref="I32:Y32" xr:uid="{C540CC3C-04E7-4DAC-81D7-ACB09EDFDB4F}"/>
    <dataValidation imeMode="halfAlpha" allowBlank="1" showInputMessage="1" showErrorMessage="1" sqref="I34:M34" xr:uid="{5A073068-62BF-4DC4-BB9F-29395F4FA135}"/>
    <dataValidation imeMode="halfAlpha" allowBlank="1" showInputMessage="1" showErrorMessage="1" sqref="P34" xr:uid="{A7E9D2DF-12F9-4675-BFBA-D96FDE0E6A51}"/>
    <dataValidation imeMode="halfAlpha" allowBlank="1" showInputMessage="1" showErrorMessage="1" sqref="I36:M36" xr:uid="{90E122B5-3F14-4F2A-ABC1-D978F4EA4D86}"/>
    <dataValidation imeMode="halfAlpha" allowBlank="1" showInputMessage="1" showErrorMessage="1" sqref="I38:Y38" xr:uid="{D2B3F434-E598-4C1D-BD8E-622C6E74BD04}"/>
    <dataValidation type="list" imeMode="halfAlpha" allowBlank="1" showInputMessage="1" showErrorMessage="1" error="リストから選択してください" sqref="I40:M40" xr:uid="{2C1266E0-AB85-4C3A-8492-0F24AB4C4E55}">
      <formula1>"一致する,一致しない"</formula1>
    </dataValidation>
    <dataValidation type="list" imeMode="halfAlpha" allowBlank="1" showInputMessage="1" showErrorMessage="1" error="リストから選択してください" sqref="I63:M63" xr:uid="{8B5F4EF2-E1E8-435C-A347-4A320BDEC621}">
      <formula1>"しない,する"</formula1>
    </dataValidation>
    <dataValidation type="whole" imeMode="halfAlpha" allowBlank="1" showInputMessage="1" showErrorMessage="1" error="7桁の数字を入力してください" sqref="I69:M69" xr:uid="{C761A2E3-FB04-4831-9E37-550F9134191F}">
      <formula1>0</formula1>
      <formula2>9999999</formula2>
    </dataValidation>
    <dataValidation imeMode="hiragana" allowBlank="1" showInputMessage="1" showErrorMessage="1" sqref="I71:Y71" xr:uid="{6B274C3F-272F-41A1-B0E1-DCA883F14BB7}"/>
    <dataValidation imeMode="fullKatakana" allowBlank="1" showInputMessage="1" showErrorMessage="1" sqref="I73:Y73" xr:uid="{6FA96C23-7F0C-4B95-9011-6D106D4AB61E}"/>
    <dataValidation imeMode="hiragana" allowBlank="1" showInputMessage="1" showErrorMessage="1" sqref="I75:Y75" xr:uid="{9DEA5CA7-C716-43D5-8B83-F3C5672F45F8}"/>
    <dataValidation imeMode="hiragana" allowBlank="1" showInputMessage="1" showErrorMessage="1" sqref="I77:Y77" xr:uid="{384FAF5C-ABB6-4002-A3DA-4B9825A8A5AA}"/>
    <dataValidation imeMode="fullKatakana" allowBlank="1" showInputMessage="1" showErrorMessage="1" sqref="I79:Y79" xr:uid="{C3817965-6371-477C-AABD-B4A14CD10B28}"/>
    <dataValidation imeMode="hiragana" allowBlank="1" showInputMessage="1" showErrorMessage="1" sqref="I81:Y81" xr:uid="{78B08E81-E269-441E-8766-1BF2EB94C462}"/>
    <dataValidation imeMode="halfAlpha" allowBlank="1" showInputMessage="1" showErrorMessage="1" sqref="I83:M83" xr:uid="{7EB2036D-A034-4E98-A525-0C57FC8FEA45}"/>
    <dataValidation imeMode="halfAlpha" allowBlank="1" showInputMessage="1" showErrorMessage="1" sqref="P83" xr:uid="{8B8545DB-28C2-454C-80A7-25B37C99280D}"/>
    <dataValidation imeMode="halfAlpha" allowBlank="1" showInputMessage="1" showErrorMessage="1" sqref="I85:M85" xr:uid="{C10859CF-E1EE-4621-BA91-47731BA859C7}"/>
    <dataValidation imeMode="halfAlpha" allowBlank="1" showInputMessage="1" showErrorMessage="1" sqref="I87:Y87" xr:uid="{9A6FB731-B03A-447B-8894-CC59217A2F20}"/>
    <dataValidation imeMode="hiragana" allowBlank="1" showInputMessage="1" showErrorMessage="1" sqref="I112:Y112" xr:uid="{46CD68C0-F53B-4F87-9BD1-5FEB554012DF}"/>
    <dataValidation imeMode="fullKatakana" allowBlank="1" showInputMessage="1" showErrorMessage="1" sqref="I114:Y114" xr:uid="{84114321-1C3D-40B2-BD13-63406CB5B2DE}"/>
    <dataValidation imeMode="hiragana" allowBlank="1" showInputMessage="1" showErrorMessage="1" sqref="I116:Y116" xr:uid="{F70980CE-2DF2-46B3-9625-E7D22E606DC7}"/>
    <dataValidation type="whole" imeMode="halfAlpha" allowBlank="1" showInputMessage="1" showErrorMessage="1" error="7桁の数字を入力してください" sqref="I118:M118" xr:uid="{E59750FB-908D-4053-A6F3-9181BC90B187}">
      <formula1>0</formula1>
      <formula2>9999999</formula2>
    </dataValidation>
    <dataValidation imeMode="hiragana" allowBlank="1" showInputMessage="1" showErrorMessage="1" sqref="I120:Y120" xr:uid="{07D65D3E-4EB8-4636-9CE4-0649F48D6BC7}"/>
    <dataValidation imeMode="halfAlpha" allowBlank="1" showInputMessage="1" showErrorMessage="1" sqref="I122:M122" xr:uid="{2E359F6F-D3B4-4CE7-8F24-E3C10EED479C}"/>
    <dataValidation imeMode="halfAlpha" allowBlank="1" showInputMessage="1" showErrorMessage="1" sqref="P122" xr:uid="{04AF82E4-A759-44CE-B435-4F61BA5D223C}"/>
    <dataValidation imeMode="halfAlpha" allowBlank="1" showInputMessage="1" showErrorMessage="1" sqref="I124:M124" xr:uid="{E497C109-F791-4BBE-A9E0-8F4C7D41E0D9}"/>
    <dataValidation imeMode="halfAlpha" allowBlank="1" showInputMessage="1" showErrorMessage="1" sqref="I126:Y126" xr:uid="{455BF4A0-A285-4981-85A9-377ADAE6037E}"/>
    <dataValidation type="list" imeMode="halfAlpha" allowBlank="1" showInputMessage="1" showErrorMessage="1" error="リストから選択してください" sqref="I153:M153" xr:uid="{BFCDA64B-F856-4746-8EC9-E68A4798ADE9}">
      <formula1>"しない,する"</formula1>
    </dataValidation>
    <dataValidation imeMode="fullKatakana" allowBlank="1" showInputMessage="1" showErrorMessage="1" sqref="I155:Y155" xr:uid="{61FB5114-83A8-45E4-A337-BDDC537302A2}"/>
    <dataValidation imeMode="hiragana" allowBlank="1" showInputMessage="1" showErrorMessage="1" sqref="I157:Y157" xr:uid="{0448AAA2-74AC-401C-8B15-67D4F6C84CD2}"/>
    <dataValidation imeMode="halfAlpha" allowBlank="1" showInputMessage="1" showErrorMessage="1" sqref="I159:M159" xr:uid="{166E0CAF-F3CC-4FBB-8B37-729F6EF10962}"/>
    <dataValidation type="whole" imeMode="halfAlpha" allowBlank="1" showInputMessage="1" showErrorMessage="1" error="7桁の数字を入力してください" sqref="I161:M161" xr:uid="{B537A834-3121-4AEB-8D91-8D87D5998574}">
      <formula1>0</formula1>
      <formula2>9999999</formula2>
    </dataValidation>
    <dataValidation imeMode="hiragana" allowBlank="1" showInputMessage="1" showErrorMessage="1" sqref="I163:Y163" xr:uid="{54223530-EFC4-46FD-8A32-4CB98D97D201}"/>
    <dataValidation imeMode="halfAlpha" allowBlank="1" showInputMessage="1" showErrorMessage="1" sqref="I165:M165" xr:uid="{F5AFC602-F0AF-457E-9710-B0BCABF727A6}"/>
    <dataValidation imeMode="halfAlpha" allowBlank="1" showInputMessage="1" showErrorMessage="1" sqref="I167:M167" xr:uid="{44F8C579-5AFD-48BE-AA69-1EDC1BF1204E}"/>
    <dataValidation imeMode="halfAlpha" allowBlank="1" showInputMessage="1" showErrorMessage="1" sqref="I169:Y169" xr:uid="{C390314E-8F73-4B7F-AB8C-0930729A3449}"/>
    <dataValidation type="list" imeMode="halfAlpha" allowBlank="1" showInputMessage="1" showErrorMessage="1" error="リストから選択してください" sqref="I176:M176" xr:uid="{E19A7F58-16E9-4145-B79C-EC4FF87A543C}">
      <formula1>"法人,個人,協業組合等,上記以外"</formula1>
    </dataValidation>
    <dataValidation type="date" imeMode="halfAlpha" allowBlank="1" showInputMessage="1" showErrorMessage="1" error="有効な日付を入力してください" sqref="I178:M178" xr:uid="{B2979FC0-8051-4348-8FED-38E034D742FD}">
      <formula1>92</formula1>
      <formula2>73415</formula2>
    </dataValidation>
    <dataValidation type="whole" imeMode="halfAlpha" allowBlank="1" showInputMessage="1" showErrorMessage="1" error="有効な数字を入力してください。10兆円以上になる場合は、9,999,999,999と入力してください" sqref="I180:M180" xr:uid="{BBBAA4A4-8B44-4B2C-9CF2-FF8B937D16D8}">
      <formula1>-9999999999</formula1>
      <formula2>9999999999</formula2>
    </dataValidation>
    <dataValidation type="whole" imeMode="halfAlpha" allowBlank="1" showInputMessage="1" showErrorMessage="1" error="有効な数字を入力してください" sqref="I182:M182" xr:uid="{A07183BC-1702-41EA-A825-FEFADCF1C6A5}">
      <formula1>0</formula1>
      <formula2>9999999999</formula2>
    </dataValidation>
    <dataValidation type="date" imeMode="halfAlpha" allowBlank="1" showInputMessage="1" showErrorMessage="1" error="有効な日付を入力してください" sqref="I184:M184" xr:uid="{D5A132B4-BFB6-4DFE-A3D9-B9644AFA2E10}">
      <formula1>92</formula1>
      <formula2>73415</formula2>
    </dataValidation>
    <dataValidation type="date" imeMode="halfAlpha" allowBlank="1" showInputMessage="1" showErrorMessage="1" error="有効な日付を入力してください" sqref="O184:S184" xr:uid="{10CADCDC-E224-4510-B6CC-B556C10FDB17}">
      <formula1>92</formula1>
      <formula2>73415</formula2>
    </dataValidation>
    <dataValidation allowBlank="1" showInputMessage="1" showErrorMessage="1" sqref="B192" xr:uid="{F985866C-D1D3-401C-B783-290835003B4F}"/>
    <dataValidation type="list" imeMode="halfAlpha" allowBlank="1" showInputMessage="1" showErrorMessage="1" error="リストから選択してください" sqref="R196:S196" xr:uid="{7111C82E-4BF2-422C-9206-6F430CE78C7E}">
      <formula1>"○,　"</formula1>
    </dataValidation>
    <dataValidation type="list" imeMode="halfAlpha" allowBlank="1" showInputMessage="1" showErrorMessage="1" error="リストから選択してください" sqref="R197:S197" xr:uid="{66C66CF4-7A86-4615-8B32-ACC21C13F0DD}">
      <formula1>"○,　"</formula1>
    </dataValidation>
    <dataValidation type="list" imeMode="halfAlpha" allowBlank="1" showInputMessage="1" showErrorMessage="1" error="リストから選択してください" sqref="R198:S198" xr:uid="{EE273F62-D714-4E86-BE14-9DB5DC7B7530}">
      <formula1>"○,　"</formula1>
    </dataValidation>
    <dataValidation type="list" imeMode="halfAlpha" allowBlank="1" showInputMessage="1" showErrorMessage="1" error="リストから選択してください" sqref="R199:S199" xr:uid="{444E90B0-97F2-4A46-9BB6-FE748404DB6A}">
      <formula1>"○,　"</formula1>
    </dataValidation>
    <dataValidation type="list" imeMode="halfAlpha" allowBlank="1" showInputMessage="1" showErrorMessage="1" error="リストから選択してください" sqref="R200:S200" xr:uid="{8E8CA259-5286-4BBB-9C26-19C5947A92F8}">
      <formula1>"○,　"</formula1>
    </dataValidation>
    <dataValidation type="list" imeMode="halfAlpha" allowBlank="1" showInputMessage="1" showErrorMessage="1" error="リストから選択してください" sqref="R201:S201" xr:uid="{1660C042-562D-4EAD-BEA8-0577F2E9495E}">
      <formula1>"○,　"</formula1>
    </dataValidation>
    <dataValidation type="list" imeMode="halfAlpha" allowBlank="1" showInputMessage="1" showErrorMessage="1" error="リストから選択してください" sqref="R202:S202" xr:uid="{21610F8A-CDAD-4B98-BCC2-F21221962201}">
      <formula1>"○,　"</formula1>
    </dataValidation>
    <dataValidation type="list" imeMode="halfAlpha" allowBlank="1" showInputMessage="1" showErrorMessage="1" error="リストから選択してください" sqref="R203:S203" xr:uid="{3F1CF808-536A-40FD-A215-9D01F63527C2}">
      <formula1>"○,　"</formula1>
    </dataValidation>
    <dataValidation type="list" imeMode="halfAlpha" allowBlank="1" showInputMessage="1" showErrorMessage="1" error="リストから選択してください" sqref="R204:S204" xr:uid="{00488254-B861-4842-A436-A8A7F389B606}">
      <formula1>"○,　"</formula1>
    </dataValidation>
    <dataValidation type="list" imeMode="halfAlpha" allowBlank="1" showInputMessage="1" showErrorMessage="1" error="リストから選択してください" sqref="R205:S205" xr:uid="{B6EE7332-0E94-48AB-BF0A-4DA0ABFECCA4}">
      <formula1>"○,　"</formula1>
    </dataValidation>
    <dataValidation type="list" imeMode="halfAlpha" allowBlank="1" showInputMessage="1" showErrorMessage="1" error="リストから選択してください" sqref="R206:S206" xr:uid="{47793D51-FAD0-4E58-B937-321DBBBAD87B}">
      <formula1>"○,　"</formula1>
    </dataValidation>
    <dataValidation type="list" imeMode="halfAlpha" allowBlank="1" showInputMessage="1" showErrorMessage="1" error="リストから選択してください" sqref="R207:S207" xr:uid="{0BB344C3-869E-4CC4-A14A-D9FA0A53228C}">
      <formula1>"○,　"</formula1>
    </dataValidation>
    <dataValidation type="list" imeMode="halfAlpha" allowBlank="1" showInputMessage="1" showErrorMessage="1" error="リストから選択してください" sqref="R208:S208" xr:uid="{272FA73F-81D6-450D-B98E-BF9A96D7F05A}">
      <formula1>"○,　"</formula1>
    </dataValidation>
    <dataValidation type="list" imeMode="halfAlpha" allowBlank="1" showInputMessage="1" showErrorMessage="1" error="リストから選択してください" sqref="R209:S209" xr:uid="{3E256630-B26B-44B8-A955-1C63157CE943}">
      <formula1>"○,　"</formula1>
    </dataValidation>
    <dataValidation type="list" imeMode="halfAlpha" allowBlank="1" showInputMessage="1" showErrorMessage="1" error="リストから選択してください" sqref="R210:S210" xr:uid="{63303FE5-11F9-4144-9672-A10841CD27E7}">
      <formula1>"○,　"</formula1>
    </dataValidation>
    <dataValidation type="list" imeMode="halfAlpha" allowBlank="1" showInputMessage="1" showErrorMessage="1" error="リストから選択してください" sqref="R211:S211" xr:uid="{00B98289-F208-4109-BDE9-5B1160B6362C}">
      <formula1>"○,　"</formula1>
    </dataValidation>
    <dataValidation type="list" imeMode="halfAlpha" allowBlank="1" showInputMessage="1" showErrorMessage="1" error="リストから選択してください" sqref="R212:S212" xr:uid="{218EF389-E1AE-4679-AE37-675A00C78AB5}">
      <formula1>"○,　"</formula1>
    </dataValidation>
    <dataValidation type="list" imeMode="halfAlpha" allowBlank="1" showInputMessage="1" showErrorMessage="1" error="リストから選択してください" sqref="R213:S213" xr:uid="{1A689C96-B4BC-4A72-B86C-E27C3939653E}">
      <formula1>"○,　"</formula1>
    </dataValidation>
    <dataValidation type="list" imeMode="halfAlpha" allowBlank="1" showInputMessage="1" showErrorMessage="1" error="リストから選択してください" sqref="R214:S214" xr:uid="{C33000B7-9E4A-4974-95D9-F368E153A378}">
      <formula1>"○,　"</formula1>
    </dataValidation>
    <dataValidation type="list" imeMode="halfAlpha" allowBlank="1" showInputMessage="1" showErrorMessage="1" error="リストから選択してください" sqref="R215:S215" xr:uid="{B5D73F66-21F3-41D0-B838-D8E368AD511F}">
      <formula1>"○,　"</formula1>
    </dataValidation>
    <dataValidation type="list" imeMode="halfAlpha" allowBlank="1" showInputMessage="1" showErrorMessage="1" error="リストから選択してください" sqref="R216:S216" xr:uid="{CFE4F09D-6D74-472A-9F47-CE32D5709510}">
      <formula1>"○,　"</formula1>
    </dataValidation>
    <dataValidation type="list" imeMode="halfAlpha" allowBlank="1" showInputMessage="1" showErrorMessage="1" error="リストから選択してください" sqref="R217:S217" xr:uid="{E25A2324-6813-4EB1-B581-91344F320C51}">
      <formula1>"○,　"</formula1>
    </dataValidation>
    <dataValidation type="list" imeMode="halfAlpha" allowBlank="1" showInputMessage="1" showErrorMessage="1" error="リストから選択してください" sqref="R218:S218" xr:uid="{4155888A-CA0B-49A1-874A-A1FD7A887FE3}">
      <formula1>"○,　"</formula1>
    </dataValidation>
    <dataValidation type="list" imeMode="halfAlpha" allowBlank="1" showInputMessage="1" showErrorMessage="1" error="リストから選択してください" sqref="R219:S219" xr:uid="{91F59214-2623-4330-BF0F-EAC3661F1B11}">
      <formula1>"○,　"</formula1>
    </dataValidation>
    <dataValidation type="list" imeMode="halfAlpha" allowBlank="1" showInputMessage="1" showErrorMessage="1" error="リストから選択してください" sqref="R220:S220" xr:uid="{09940F16-E952-4707-85EC-99C516D8D85E}">
      <formula1>"○,　"</formula1>
    </dataValidation>
    <dataValidation type="list" imeMode="halfAlpha" allowBlank="1" showInputMessage="1" showErrorMessage="1" error="リストから選択してください" sqref="R221:S221" xr:uid="{8F0E8025-E3DB-42E2-AE4A-1D099A943D92}">
      <formula1>"○,　"</formula1>
    </dataValidation>
    <dataValidation type="list" imeMode="halfAlpha" allowBlank="1" showInputMessage="1" showErrorMessage="1" error="リストから選択してください" sqref="R222:S222" xr:uid="{F27FCA35-8422-4366-813E-46C5E3B038EC}">
      <formula1>"○,　"</formula1>
    </dataValidation>
    <dataValidation type="list" imeMode="halfAlpha" allowBlank="1" showInputMessage="1" showErrorMessage="1" error="リストから選択してください" sqref="R223:S223" xr:uid="{462E30F8-EA5B-4E58-9B69-154BA280BDBC}">
      <formula1>"○,　"</formula1>
    </dataValidation>
    <dataValidation type="list" imeMode="halfAlpha" allowBlank="1" showInputMessage="1" showErrorMessage="1" error="リストから選択してください" sqref="R224:S224" xr:uid="{40C758C0-3F56-476E-816B-8C1E24566B0E}">
      <formula1>"○,　"</formula1>
    </dataValidation>
    <dataValidation type="list" imeMode="halfAlpha" allowBlank="1" showInputMessage="1" showErrorMessage="1" error="リストから選択してください" sqref="R225:S225" xr:uid="{33458753-4610-4E7F-B85F-9E9F8033BBE1}">
      <formula1>"○,　"</formula1>
    </dataValidation>
    <dataValidation type="list" imeMode="halfAlpha" allowBlank="1" showInputMessage="1" showErrorMessage="1" error="リストから選択してください" sqref="R226:S226" xr:uid="{4B6F8C8C-3FCF-46AA-9FD1-0BFCF83BC68D}">
      <formula1>"○,　"</formula1>
    </dataValidation>
    <dataValidation type="list" imeMode="halfAlpha" allowBlank="1" showInputMessage="1" showErrorMessage="1" error="リストから選択してください" sqref="R227:S227" xr:uid="{71482D37-09C4-4733-862F-43C1556511E8}">
      <formula1>"○,　"</formula1>
    </dataValidation>
    <dataValidation type="list" imeMode="halfAlpha" allowBlank="1" showInputMessage="1" showErrorMessage="1" error="リストから選択してください" sqref="R228:S228" xr:uid="{1D7C0BAE-16F0-48D7-AB6B-471E7D84BC61}">
      <formula1>"○,　"</formula1>
    </dataValidation>
    <dataValidation type="list" imeMode="halfAlpha" allowBlank="1" showInputMessage="1" showErrorMessage="1" error="リストから選択してください" sqref="R229:S229" xr:uid="{0CAD2DDB-376E-4651-937E-A4DAB7D9E988}">
      <formula1>"○,　"</formula1>
    </dataValidation>
    <dataValidation type="list" imeMode="halfAlpha" allowBlank="1" showInputMessage="1" showErrorMessage="1" error="リストから選択してください" sqref="R230:S230" xr:uid="{6E192950-17E0-4CAB-A8C7-00C84B414309}">
      <formula1>"○,　"</formula1>
    </dataValidation>
    <dataValidation type="list" imeMode="halfAlpha" allowBlank="1" showInputMessage="1" showErrorMessage="1" error="リストから選択してください" sqref="R231:S231" xr:uid="{23E2F9CF-C1A8-434A-94AC-CDBC132494EC}">
      <formula1>"○,　"</formula1>
    </dataValidation>
    <dataValidation type="list" imeMode="halfAlpha" allowBlank="1" showInputMessage="1" showErrorMessage="1" error="リストから選択してください" sqref="R232:S232" xr:uid="{592A4B46-BBE9-4EE2-B7A0-1091CDE5D121}">
      <formula1>"○,　"</formula1>
    </dataValidation>
    <dataValidation type="list" imeMode="halfAlpha" allowBlank="1" showInputMessage="1" showErrorMessage="1" error="リストから選択してください" sqref="R233:S233" xr:uid="{94D61E3B-C8AE-470A-BB67-370750EC01E7}">
      <formula1>"○,　"</formula1>
    </dataValidation>
    <dataValidation type="list" imeMode="halfAlpha" allowBlank="1" showInputMessage="1" showErrorMessage="1" error="リストから選択してください" sqref="R234:S234" xr:uid="{DEDB7171-48FB-457A-8BEE-BFA30756FCF9}">
      <formula1>"○,　"</formula1>
    </dataValidation>
    <dataValidation type="list" imeMode="halfAlpha" allowBlank="1" showInputMessage="1" showErrorMessage="1" error="リストから選択してください" sqref="R235:S235" xr:uid="{4462249B-45F8-4A5A-A99C-7C6622594549}">
      <formula1>"○,　"</formula1>
    </dataValidation>
    <dataValidation type="list" imeMode="halfAlpha" allowBlank="1" showInputMessage="1" showErrorMessage="1" error="リストから選択してください" sqref="R236:S236" xr:uid="{01312C88-2DFD-45A3-BF01-F82F59995C1A}">
      <formula1>"○,　"</formula1>
    </dataValidation>
    <dataValidation type="list" imeMode="halfAlpha" allowBlank="1" showInputMessage="1" showErrorMessage="1" error="リストから選択してください" sqref="R237:S237" xr:uid="{8DA6DA11-A950-4A9A-ACB9-31E3F4BC500D}">
      <formula1>"○,　"</formula1>
    </dataValidation>
    <dataValidation type="list" imeMode="halfAlpha" allowBlank="1" showInputMessage="1" showErrorMessage="1" error="リストから選択してください" sqref="R238:S238" xr:uid="{9D532CCC-3789-46C1-A20F-40DEC119E2F9}">
      <formula1>"○,　"</formula1>
    </dataValidation>
    <dataValidation type="list" imeMode="halfAlpha" allowBlank="1" showInputMessage="1" showErrorMessage="1" error="リストから選択してください" sqref="R239:S239" xr:uid="{2039DE26-769A-467A-941D-9BEDB4004D59}">
      <formula1>"○,　"</formula1>
    </dataValidation>
    <dataValidation type="list" imeMode="halfAlpha" allowBlank="1" showInputMessage="1" showErrorMessage="1" error="リストから選択してください" sqref="R240:S240" xr:uid="{D1B6634F-D167-4D33-882B-344569C55856}">
      <formula1>"○,　"</formula1>
    </dataValidation>
    <dataValidation type="list" imeMode="halfAlpha" allowBlank="1" showInputMessage="1" showErrorMessage="1" error="リストから選択してください" sqref="R241:S241" xr:uid="{78726409-08B1-434C-94C2-20D311C34429}">
      <formula1>"○,　"</formula1>
    </dataValidation>
    <dataValidation type="list" imeMode="halfAlpha" allowBlank="1" showInputMessage="1" showErrorMessage="1" error="リストから選択してください" sqref="R242:S242" xr:uid="{9E58DCF3-2DD4-44BC-BD06-5A5364B45431}">
      <formula1>"○,　"</formula1>
    </dataValidation>
    <dataValidation type="list" imeMode="halfAlpha" allowBlank="1" showInputMessage="1" showErrorMessage="1" error="リストから選択してください" sqref="R243:S243" xr:uid="{B630629E-D602-4704-8714-BD2DA5388B1C}">
      <formula1>"○,　"</formula1>
    </dataValidation>
    <dataValidation type="list" imeMode="halfAlpha" allowBlank="1" showInputMessage="1" showErrorMessage="1" error="リストから選択してください" sqref="R244:S244" xr:uid="{432F97B9-804D-4E02-9360-9EA6F21A6FF0}">
      <formula1>"○,　"</formula1>
    </dataValidation>
    <dataValidation type="list" imeMode="halfAlpha" allowBlank="1" showInputMessage="1" showErrorMessage="1" error="リストから選択してください" sqref="R245:S245" xr:uid="{49CB18DB-7A88-49FE-8632-47B2C5C37501}">
      <formula1>"○,　"</formula1>
    </dataValidation>
    <dataValidation type="list" imeMode="halfAlpha" allowBlank="1" showInputMessage="1" showErrorMessage="1" error="リストから選択してください" sqref="R246:S246" xr:uid="{481E221A-7D0B-4760-A354-73744F87032B}">
      <formula1>"○,　"</formula1>
    </dataValidation>
    <dataValidation type="list" imeMode="halfAlpha" allowBlank="1" showInputMessage="1" showErrorMessage="1" error="リストから選択してください" sqref="R247:S247" xr:uid="{B2A5A665-83D8-4BC8-A7D9-1B74DC466B4F}">
      <formula1>"○,　"</formula1>
    </dataValidation>
    <dataValidation type="list" imeMode="halfAlpha" allowBlank="1" showInputMessage="1" showErrorMessage="1" error="リストから選択してください" sqref="R248:S248" xr:uid="{96C56ECF-78BE-490B-9993-16571FD3C678}">
      <formula1>"○,　"</formula1>
    </dataValidation>
    <dataValidation type="list" imeMode="halfAlpha" allowBlank="1" showInputMessage="1" showErrorMessage="1" error="リストから選択してください" sqref="R249:S249" xr:uid="{90994464-1485-45D8-915C-279B82A36768}">
      <formula1>"○,　"</formula1>
    </dataValidation>
    <dataValidation type="list" imeMode="halfAlpha" allowBlank="1" showInputMessage="1" showErrorMessage="1" error="リストから選択してください" sqref="R250:S250" xr:uid="{98C3F243-E2F9-4EF7-A256-0888F1D01E73}">
      <formula1>"○,　"</formula1>
    </dataValidation>
    <dataValidation type="list" imeMode="halfAlpha" allowBlank="1" showInputMessage="1" showErrorMessage="1" error="リストから選択してください" sqref="R251:S251" xr:uid="{53D17D25-1D77-4E0A-9643-A20BA490E22A}">
      <formula1>"○,　"</formula1>
    </dataValidation>
    <dataValidation type="list" imeMode="halfAlpha" allowBlank="1" showInputMessage="1" showErrorMessage="1" error="リストから選択してください" sqref="R252:S252" xr:uid="{94EB1256-35BD-4205-9FA2-E42AAA3B89E5}">
      <formula1>"○,　"</formula1>
    </dataValidation>
    <dataValidation type="list" imeMode="halfAlpha" allowBlank="1" showInputMessage="1" showErrorMessage="1" error="リストから選択してください" sqref="R253:S253" xr:uid="{A686936F-0514-4950-AEAF-12391FF5C41B}">
      <formula1>"○,　"</formula1>
    </dataValidation>
    <dataValidation type="list" imeMode="halfAlpha" allowBlank="1" showInputMessage="1" showErrorMessage="1" error="リストから選択してください" sqref="R254:S254" xr:uid="{5CEA98BA-88B7-401F-AB11-EA4207DDC6EA}">
      <formula1>"○,　"</formula1>
    </dataValidation>
    <dataValidation type="list" imeMode="halfAlpha" allowBlank="1" showInputMessage="1" showErrorMessage="1" error="リストから選択してください" sqref="R255:S255" xr:uid="{FA097E05-0A52-4C6E-84C2-328FB4801B35}">
      <formula1>"○,　"</formula1>
    </dataValidation>
    <dataValidation type="list" imeMode="halfAlpha" allowBlank="1" showInputMessage="1" showErrorMessage="1" error="リストから選択してください" sqref="R258:S258" xr:uid="{461565F9-AADF-441F-908E-6692D4944750}">
      <formula1>"○,　"</formula1>
    </dataValidation>
    <dataValidation type="list" imeMode="halfAlpha" allowBlank="1" showInputMessage="1" showErrorMessage="1" error="リストから選択してください" sqref="R259:S259" xr:uid="{734EF5D6-98A6-4A12-9944-115BFC15DCFD}">
      <formula1>"○,　"</formula1>
    </dataValidation>
    <dataValidation type="list" imeMode="halfAlpha" allowBlank="1" showInputMessage="1" showErrorMessage="1" error="リストから選択してください" sqref="R260:S260" xr:uid="{67CC1586-F647-43AB-82B8-F3FF80FFB0E8}">
      <formula1>"○,　"</formula1>
    </dataValidation>
    <dataValidation type="list" imeMode="halfAlpha" allowBlank="1" showInputMessage="1" showErrorMessage="1" error="リストから選択してください" sqref="R261:S261" xr:uid="{E9AAF60A-E286-4D49-A0AB-39D3AE1C30C8}">
      <formula1>"○,　"</formula1>
    </dataValidation>
    <dataValidation type="list" imeMode="halfAlpha" allowBlank="1" showInputMessage="1" showErrorMessage="1" error="リストから選択してください" sqref="R262:S262" xr:uid="{CA9D3471-CDD5-4565-944C-7310C2361134}">
      <formula1>"○,　"</formula1>
    </dataValidation>
    <dataValidation type="list" imeMode="halfAlpha" allowBlank="1" showInputMessage="1" showErrorMessage="1" error="リストから選択してください" sqref="R263:S263" xr:uid="{F2B2DD5A-1B25-4EE2-BE29-390561362DB8}">
      <formula1>"○,　"</formula1>
    </dataValidation>
    <dataValidation type="list" imeMode="halfAlpha" allowBlank="1" showInputMessage="1" showErrorMessage="1" error="リストから選択してください" sqref="R264:S264" xr:uid="{B8FF0FBC-4F32-4786-87E4-653563826EA7}">
      <formula1>"○,　"</formula1>
    </dataValidation>
    <dataValidation type="list" imeMode="halfAlpha" allowBlank="1" showInputMessage="1" showErrorMessage="1" error="リストから選択してください" sqref="R267:S267" xr:uid="{82C1976F-F319-44F3-A556-30265A2A0F94}">
      <formula1>"○,　"</formula1>
    </dataValidation>
    <dataValidation type="list" imeMode="halfAlpha" allowBlank="1" showInputMessage="1" showErrorMessage="1" error="リストから選択してください" sqref="R268:S268" xr:uid="{4D6CFD7C-13BC-4D71-9117-CABACAA5F2B2}">
      <formula1>"○,　"</formula1>
    </dataValidation>
    <dataValidation type="list" imeMode="halfAlpha" allowBlank="1" showInputMessage="1" showErrorMessage="1" error="リストから選択してください" sqref="R269:S269" xr:uid="{184CD008-7B54-451B-B90C-1BD1F5EFDA6C}">
      <formula1>"○,　"</formula1>
    </dataValidation>
    <dataValidation type="list" imeMode="halfAlpha" allowBlank="1" showInputMessage="1" showErrorMessage="1" error="リストから選択してください" sqref="R270:S270" xr:uid="{E0D5674E-DEC4-467D-8748-CBF290DCD5A7}">
      <formula1>"○,　"</formula1>
    </dataValidation>
    <dataValidation type="list" imeMode="halfAlpha" allowBlank="1" showInputMessage="1" showErrorMessage="1" error="リストから選択してください" sqref="R271:S271" xr:uid="{A74F379E-A62F-41C4-9408-28822BD13BAD}">
      <formula1>"○,　"</formula1>
    </dataValidation>
    <dataValidation type="list" imeMode="halfAlpha" allowBlank="1" showInputMessage="1" showErrorMessage="1" error="リストから選択してください" sqref="R272:S272" xr:uid="{A21073C4-3A50-4052-8F29-F7AAD99222E9}">
      <formula1>"○,　"</formula1>
    </dataValidation>
    <dataValidation type="list" imeMode="halfAlpha" allowBlank="1" showInputMessage="1" showErrorMessage="1" error="リストから選択してください" sqref="R273:S273" xr:uid="{5D401875-F773-4300-A092-43815441802C}">
      <formula1>"○,　"</formula1>
    </dataValidation>
    <dataValidation type="list" imeMode="halfAlpha" allowBlank="1" showInputMessage="1" showErrorMessage="1" error="リストから選択してください" sqref="R274:S274" xr:uid="{CA52FCDC-FB26-4391-94A4-934BBCE22D6A}">
      <formula1>"○,　"</formula1>
    </dataValidation>
    <dataValidation type="list" imeMode="halfAlpha" allowBlank="1" showInputMessage="1" showErrorMessage="1" error="リストから選択してください" sqref="R275:S275" xr:uid="{E28ECA54-8AAE-43D8-B3C2-B68CB773DB50}">
      <formula1>"○,　"</formula1>
    </dataValidation>
    <dataValidation type="list" imeMode="halfAlpha" allowBlank="1" showInputMessage="1" showErrorMessage="1" error="リストから選択してください" sqref="R276:S276" xr:uid="{9FD9946F-E27B-4E54-A2B6-E155034B7D8C}">
      <formula1>"○,　"</formula1>
    </dataValidation>
    <dataValidation type="list" imeMode="halfAlpha" allowBlank="1" showInputMessage="1" showErrorMessage="1" error="リストから選択してください" sqref="R277:S277" xr:uid="{51258906-E890-486A-8FBD-0E2290BDDC7B}">
      <formula1>"○,　"</formula1>
    </dataValidation>
    <dataValidation type="list" imeMode="halfAlpha" allowBlank="1" showInputMessage="1" showErrorMessage="1" error="リストから選択してください" sqref="R278:S278" xr:uid="{88EA43D0-E247-4D65-AB52-EDB141D8546F}">
      <formula1>"○,　"</formula1>
    </dataValidation>
    <dataValidation type="list" imeMode="halfAlpha" allowBlank="1" showInputMessage="1" showErrorMessage="1" error="リストから選択してください" sqref="R279:S279" xr:uid="{EC81F00A-D485-47CD-9DA5-0531E283DAE3}">
      <formula1>"○,　"</formula1>
    </dataValidation>
    <dataValidation type="list" imeMode="halfAlpha" allowBlank="1" showInputMessage="1" showErrorMessage="1" error="リストから選択してください" sqref="R280:S280" xr:uid="{1D721B61-82FA-4AA5-A230-A3E730AC5F4E}">
      <formula1>"○,　"</formula1>
    </dataValidation>
    <dataValidation type="list" imeMode="halfAlpha" allowBlank="1" showInputMessage="1" showErrorMessage="1" error="リストから選択してください" sqref="R281:S281" xr:uid="{391B8F4A-F5A5-48BA-A419-9A83334BB4AF}">
      <formula1>"○,　"</formula1>
    </dataValidation>
    <dataValidation type="list" imeMode="halfAlpha" allowBlank="1" showInputMessage="1" showErrorMessage="1" error="リストから選択してください" sqref="R282:S282" xr:uid="{946B71A8-B048-4413-965C-038498A5FDB1}">
      <formula1>"○,　"</formula1>
    </dataValidation>
    <dataValidation type="list" imeMode="halfAlpha" allowBlank="1" showInputMessage="1" showErrorMessage="1" error="リストから選択してください" sqref="R283:S283" xr:uid="{FDD55DAB-E9CB-451A-80CD-3B1048580290}">
      <formula1>"○,　"</formula1>
    </dataValidation>
    <dataValidation type="list" imeMode="halfAlpha" allowBlank="1" showInputMessage="1" showErrorMessage="1" error="リストから選択してください" sqref="R284:S284" xr:uid="{4BA3E7FD-7213-4012-BFAD-4C6910014380}">
      <formula1>"○,　"</formula1>
    </dataValidation>
    <dataValidation type="list" imeMode="halfAlpha" allowBlank="1" showInputMessage="1" showErrorMessage="1" error="リストから選択してください" sqref="R285:S285" xr:uid="{7893A3AD-B159-40C7-9D4A-E1FE3B6F10BD}">
      <formula1>"○,　"</formula1>
    </dataValidation>
    <dataValidation type="list" imeMode="halfAlpha" allowBlank="1" showInputMessage="1" showErrorMessage="1" error="リストから選択してください" sqref="R286:S286" xr:uid="{CDFA3D09-81E9-4E5B-9E95-58746088A31C}">
      <formula1>"○,　"</formula1>
    </dataValidation>
    <dataValidation type="list" imeMode="halfAlpha" allowBlank="1" showInputMessage="1" showErrorMessage="1" error="リストから選択してください" sqref="R287:S287" xr:uid="{602A4280-38AA-4CD6-BE7D-3C3CB6122B27}">
      <formula1>"○,　"</formula1>
    </dataValidation>
    <dataValidation type="list" imeMode="halfAlpha" allowBlank="1" showInputMessage="1" showErrorMessage="1" error="リストから選択してください" sqref="R288:S288" xr:uid="{0B323DF1-2CB8-4FD9-82BD-901BE94582A8}">
      <formula1>"○,　"</formula1>
    </dataValidation>
    <dataValidation type="list" imeMode="halfAlpha" allowBlank="1" showInputMessage="1" showErrorMessage="1" error="リストから選択してください" sqref="R289:S289" xr:uid="{FD53AA66-D47B-431A-B5E6-D7DBB8895B87}">
      <formula1>"○,　"</formula1>
    </dataValidation>
    <dataValidation type="list" imeMode="halfAlpha" allowBlank="1" showInputMessage="1" showErrorMessage="1" error="リストから選択してください" sqref="R290:S290" xr:uid="{44C59193-1762-4DEF-82FC-EF0FE27FA659}">
      <formula1>"○,　"</formula1>
    </dataValidation>
    <dataValidation type="list" imeMode="halfAlpha" allowBlank="1" showInputMessage="1" showErrorMessage="1" error="リストから選択してください" sqref="R291:S291" xr:uid="{854F2674-26BB-437C-BCA4-D9322A7C3962}">
      <formula1>"○,　"</formula1>
    </dataValidation>
    <dataValidation type="list" imeMode="halfAlpha" allowBlank="1" showInputMessage="1" showErrorMessage="1" error="リストから選択してください" sqref="R292:S292" xr:uid="{201A0591-73BF-4E9C-944E-F097D30AF07C}">
      <formula1>"○,　"</formula1>
    </dataValidation>
    <dataValidation type="list" imeMode="halfAlpha" allowBlank="1" showInputMessage="1" showErrorMessage="1" error="リストから選択してください" sqref="R293:S293" xr:uid="{E5CFCB1C-6126-4B24-98B8-7174C2F43E97}">
      <formula1>"○,　"</formula1>
    </dataValidation>
    <dataValidation type="list" imeMode="halfAlpha" allowBlank="1" showInputMessage="1" showErrorMessage="1" error="リストから選択してください" sqref="R294:S294" xr:uid="{53F3DD2B-F121-40AC-B9E7-BC902870EE42}">
      <formula1>"○,　"</formula1>
    </dataValidation>
    <dataValidation type="list" imeMode="halfAlpha" allowBlank="1" showInputMessage="1" showErrorMessage="1" error="リストから選択してください" sqref="R295:S295" xr:uid="{518E90B3-47EE-4EB4-8CC8-DC9E9CB34569}">
      <formula1>"○,　"</formula1>
    </dataValidation>
    <dataValidation type="list" imeMode="halfAlpha" allowBlank="1" showInputMessage="1" showErrorMessage="1" error="リストから選択してください" sqref="R296:S296" xr:uid="{06807D44-7CFD-4695-939E-1AEC31475714}">
      <formula1>"○,　"</formula1>
    </dataValidation>
    <dataValidation type="list" imeMode="halfAlpha" allowBlank="1" showInputMessage="1" showErrorMessage="1" error="リストから選択してください" sqref="R297:S297" xr:uid="{69EA6249-6FFD-4DBD-AF9D-C3584DA44C00}">
      <formula1>"○,　"</formula1>
    </dataValidation>
    <dataValidation type="list" imeMode="halfAlpha" allowBlank="1" showInputMessage="1" showErrorMessage="1" error="リストから選択してください" sqref="R298:S298" xr:uid="{C316032B-1F78-41EA-92D9-EB9EB08E4BD0}">
      <formula1>"○,　"</formula1>
    </dataValidation>
    <dataValidation type="list" imeMode="halfAlpha" allowBlank="1" showInputMessage="1" showErrorMessage="1" error="リストから選択してください" sqref="R299:S299" xr:uid="{26F59BA1-F6A9-4FF0-95C8-B77F0A3CC7EE}">
      <formula1>"○,　"</formula1>
    </dataValidation>
    <dataValidation type="list" imeMode="halfAlpha" allowBlank="1" showInputMessage="1" showErrorMessage="1" error="リストから選択してください" sqref="R300:S300" xr:uid="{2AE860EC-7668-46B8-B60B-97A445B8DFD6}">
      <formula1>"○,　"</formula1>
    </dataValidation>
    <dataValidation type="list" imeMode="halfAlpha" allowBlank="1" showInputMessage="1" showErrorMessage="1" error="リストから選択してください" sqref="R301:S301" xr:uid="{67DAC644-7B6A-40AD-9409-02C0414F1809}">
      <formula1>"○,　"</formula1>
    </dataValidation>
    <dataValidation type="list" imeMode="halfAlpha" allowBlank="1" showInputMessage="1" showErrorMessage="1" error="リストから選択してください" sqref="R302:S302" xr:uid="{3EFDBE8A-D2EB-4F4F-A897-584C814FEBA4}">
      <formula1>"○,　"</formula1>
    </dataValidation>
    <dataValidation type="list" imeMode="halfAlpha" allowBlank="1" showInputMessage="1" showErrorMessage="1" error="リストから選択してください" sqref="R303:S303" xr:uid="{0A27C3AE-F8D2-4EB7-8622-16E211A8755B}">
      <formula1>"○,　"</formula1>
    </dataValidation>
    <dataValidation type="list" imeMode="halfAlpha" allowBlank="1" showInputMessage="1" showErrorMessage="1" error="リストから選択してください" sqref="R304:S304" xr:uid="{F55CC3B1-00F2-480F-BEB5-58B0A6FADDAF}">
      <formula1>"○,　"</formula1>
    </dataValidation>
    <dataValidation type="list" imeMode="halfAlpha" allowBlank="1" showInputMessage="1" showErrorMessage="1" error="リストから選択してください" sqref="R305:S305" xr:uid="{4C67F8A0-04C9-4853-A1B0-27AB4D361D91}">
      <formula1>"○,　"</formula1>
    </dataValidation>
    <dataValidation type="list" imeMode="halfAlpha" allowBlank="1" showInputMessage="1" showErrorMessage="1" error="リストから選択してください" sqref="R306:S306" xr:uid="{A98776D4-560A-456A-A5EF-B475E21E5504}">
      <formula1>"○,　"</formula1>
    </dataValidation>
    <dataValidation type="list" imeMode="halfAlpha" allowBlank="1" showInputMessage="1" showErrorMessage="1" error="リストから選択してください" sqref="R307:S307" xr:uid="{82C6696A-3DD4-4F0B-BE1B-2A3782AEDD06}">
      <formula1>"○,　"</formula1>
    </dataValidation>
    <dataValidation type="list" imeMode="halfAlpha" allowBlank="1" showInputMessage="1" showErrorMessage="1" error="リストから選択してください" sqref="R308:S308" xr:uid="{900A7C83-5F13-4989-A513-086E5A32B2F1}">
      <formula1>"○,　"</formula1>
    </dataValidation>
    <dataValidation type="list" imeMode="halfAlpha" allowBlank="1" showInputMessage="1" showErrorMessage="1" error="リストから選択してください" sqref="R309:S309" xr:uid="{A8F9C66C-2EED-4283-B87C-2AE3297D4B49}">
      <formula1>"○,　"</formula1>
    </dataValidation>
    <dataValidation type="list" imeMode="halfAlpha" allowBlank="1" showInputMessage="1" showErrorMessage="1" error="リストから選択してください" sqref="R310:S310" xr:uid="{4768F2A2-44FD-401E-B562-721F3E3E272C}">
      <formula1>"○,　"</formula1>
    </dataValidation>
    <dataValidation type="list" imeMode="halfAlpha" allowBlank="1" showInputMessage="1" showErrorMessage="1" error="リストから選択してください" sqref="R311:S311" xr:uid="{CDC111F0-A95D-497C-94B0-3A3F6369D9E0}">
      <formula1>"○,　"</formula1>
    </dataValidation>
    <dataValidation type="list" imeMode="halfAlpha" allowBlank="1" showInputMessage="1" showErrorMessage="1" error="リストから選択してください" sqref="R312:S312" xr:uid="{6B755C6D-E9E4-4F7C-BD91-70BAF55F8108}">
      <formula1>"○,　"</formula1>
    </dataValidation>
    <dataValidation type="list" imeMode="halfAlpha" allowBlank="1" showInputMessage="1" showErrorMessage="1" error="リストから選択してください" sqref="R313:S313" xr:uid="{51D191F8-1919-479B-822B-ADD94F39D88E}">
      <formula1>"○,　"</formula1>
    </dataValidation>
    <dataValidation type="list" imeMode="halfAlpha" allowBlank="1" showInputMessage="1" showErrorMessage="1" error="リストから選択してください" sqref="R314:S314" xr:uid="{3B2C1A27-A283-4412-9E52-F92CEE54A5A3}">
      <formula1>"○,　"</formula1>
    </dataValidation>
    <dataValidation type="list" imeMode="halfAlpha" allowBlank="1" showInputMessage="1" showErrorMessage="1" error="リストから選択してください" sqref="R315:S315" xr:uid="{265FE635-7EDB-46A9-8A2B-AC798ABC1BF6}">
      <formula1>"○,　"</formula1>
    </dataValidation>
    <dataValidation type="list" imeMode="halfAlpha" allowBlank="1" showInputMessage="1" showErrorMessage="1" error="リストから選択してください" sqref="R316:S316" xr:uid="{01A8BB3E-80FF-45E2-9E1F-D1B0E0D6AF8F}">
      <formula1>"○,　"</formula1>
    </dataValidation>
    <dataValidation type="list" imeMode="halfAlpha" allowBlank="1" showInputMessage="1" showErrorMessage="1" error="リストから選択してください" sqref="R317:S317" xr:uid="{8FFBCF23-259F-435A-8670-912BBFFACF73}">
      <formula1>"○,　"</formula1>
    </dataValidation>
    <dataValidation type="list" imeMode="halfAlpha" allowBlank="1" showInputMessage="1" showErrorMessage="1" error="リストから選択してください" sqref="R318:S318" xr:uid="{D4304734-8F2B-4D24-A34F-08753309D419}">
      <formula1>"○,　"</formula1>
    </dataValidation>
    <dataValidation type="list" imeMode="halfAlpha" allowBlank="1" showInputMessage="1" showErrorMessage="1" error="リストから選択してください" sqref="R319:S319" xr:uid="{3A5DC3C5-9824-4DC2-9E58-2E917433E919}">
      <formula1>"○,　"</formula1>
    </dataValidation>
    <dataValidation type="list" imeMode="halfAlpha" allowBlank="1" showInputMessage="1" showErrorMessage="1" error="リストから選択してください" sqref="R320:S320" xr:uid="{366CD6C3-DDFA-4D81-B80D-BFC720B318D7}">
      <formula1>"○,　"</formula1>
    </dataValidation>
    <dataValidation type="list" imeMode="halfAlpha" allowBlank="1" showInputMessage="1" showErrorMessage="1" error="リストから選択してください" sqref="R321:S321" xr:uid="{06ADAC08-2EB7-433E-895A-42FF8806664C}">
      <formula1>"○,　"</formula1>
    </dataValidation>
    <dataValidation type="list" imeMode="halfAlpha" allowBlank="1" showInputMessage="1" showErrorMessage="1" error="リストから選択してください" sqref="R322:S322" xr:uid="{758DA61E-C31F-42E8-A325-56CF518B5EFB}">
      <formula1>"○,　"</formula1>
    </dataValidation>
    <dataValidation type="list" imeMode="halfAlpha" allowBlank="1" showInputMessage="1" showErrorMessage="1" error="リストから選択してください" sqref="R323:S323" xr:uid="{44719F53-5F4C-4450-9D2A-C03D78902147}">
      <formula1>"○,　"</formula1>
    </dataValidation>
    <dataValidation type="list" imeMode="halfAlpha" allowBlank="1" showInputMessage="1" showErrorMessage="1" error="リストから選択してください" sqref="R324:S324" xr:uid="{57F72650-BB22-4B0A-A1C8-54A588A8BEE9}">
      <formula1>"○,　"</formula1>
    </dataValidation>
    <dataValidation type="list" imeMode="halfAlpha" allowBlank="1" showInputMessage="1" showErrorMessage="1" error="リストから選択してください" sqref="R325:S325" xr:uid="{6CFCCF12-9306-4045-B449-469FB6D0381E}">
      <formula1>"○,　"</formula1>
    </dataValidation>
    <dataValidation type="list" imeMode="halfAlpha" allowBlank="1" showInputMessage="1" showErrorMessage="1" error="リストから選択してください" sqref="R326:S326" xr:uid="{06724016-C9AB-49F7-8DA5-E3FB584C831C}">
      <formula1>"○,　"</formula1>
    </dataValidation>
    <dataValidation type="list" imeMode="halfAlpha" allowBlank="1" showInputMessage="1" showErrorMessage="1" error="リストから選択してください" sqref="R327:S327" xr:uid="{5939E1BE-E729-466D-9D7F-9CC66E78E1C1}">
      <formula1>"○,　"</formula1>
    </dataValidation>
    <dataValidation type="list" imeMode="halfAlpha" allowBlank="1" showInputMessage="1" showErrorMessage="1" error="リストから選択してください" sqref="R328:S328" xr:uid="{A0D4E6CA-A654-487A-850F-B6B9C2C15B14}">
      <formula1>"○,　"</formula1>
    </dataValidation>
    <dataValidation type="list" imeMode="halfAlpha" allowBlank="1" showInputMessage="1" showErrorMessage="1" error="リストから選択してください" sqref="R329:S329" xr:uid="{1EC5AFFF-3022-42F1-A21A-86E17031BB2D}">
      <formula1>"○,　"</formula1>
    </dataValidation>
    <dataValidation type="list" imeMode="halfAlpha" allowBlank="1" showInputMessage="1" showErrorMessage="1" error="リストから選択してください" sqref="R330:S330" xr:uid="{AF9CBFAA-94BB-493A-8517-03CA664A5193}">
      <formula1>"○,　"</formula1>
    </dataValidation>
    <dataValidation type="list" imeMode="halfAlpha" allowBlank="1" showInputMessage="1" showErrorMessage="1" error="リストから選択してください" sqref="R331:S331" xr:uid="{4750E860-08DC-4EE2-A4BF-2BA01985AEA0}">
      <formula1>"○,　"</formula1>
    </dataValidation>
    <dataValidation type="list" imeMode="halfAlpha" allowBlank="1" showInputMessage="1" showErrorMessage="1" error="リストから選択してください" sqref="R332:S332" xr:uid="{364742F1-8245-4041-80D4-5FB80C0BBC88}">
      <formula1>"○,　"</formula1>
    </dataValidation>
    <dataValidation type="list" imeMode="halfAlpha" allowBlank="1" showInputMessage="1" showErrorMessage="1" error="リストから選択してください" sqref="R333:S333" xr:uid="{607FD6F8-EAFB-4917-AAF7-F4060ED9847F}">
      <formula1>"○,　"</formula1>
    </dataValidation>
    <dataValidation type="list" imeMode="halfAlpha" allowBlank="1" showInputMessage="1" showErrorMessage="1" error="リストから選択してください" sqref="R334:S334" xr:uid="{83679647-ABF4-4973-A846-B883DC125D77}">
      <formula1>"○,　"</formula1>
    </dataValidation>
    <dataValidation type="list" imeMode="halfAlpha" allowBlank="1" showInputMessage="1" showErrorMessage="1" error="リストから選択してください" sqref="R335:S335" xr:uid="{F19B0FE1-8C67-4EF2-A99A-F8BBA4704299}">
      <formula1>"○,　"</formula1>
    </dataValidation>
    <dataValidation type="list" imeMode="halfAlpha" allowBlank="1" showInputMessage="1" showErrorMessage="1" error="リストから選択してください" sqref="R336:S336" xr:uid="{8D3B9A34-1065-4DB2-B83D-E57C03D95A4A}">
      <formula1>"○,　"</formula1>
    </dataValidation>
    <dataValidation type="list" imeMode="halfAlpha" allowBlank="1" showInputMessage="1" showErrorMessage="1" error="リストから選択してください" sqref="R337:S337" xr:uid="{D773282C-C4A0-4EEF-8331-7EDE145EEB8C}">
      <formula1>"○,　"</formula1>
    </dataValidation>
    <dataValidation type="list" imeMode="halfAlpha" allowBlank="1" showInputMessage="1" showErrorMessage="1" error="リストから選択してください" sqref="R338:S338" xr:uid="{9883AB4E-7A81-49FD-AEE6-0D974C1B408E}">
      <formula1>"○,　"</formula1>
    </dataValidation>
    <dataValidation type="list" imeMode="halfAlpha" allowBlank="1" showInputMessage="1" showErrorMessage="1" error="リストから選択してください" sqref="R339:S339" xr:uid="{A5C5EE9F-7B6C-4989-A99E-DF7E14C45E88}">
      <formula1>"○,　"</formula1>
    </dataValidation>
    <dataValidation type="list" imeMode="halfAlpha" allowBlank="1" showInputMessage="1" showErrorMessage="1" error="リストから選択してください" sqref="R340:S340" xr:uid="{6EF65F11-A4FC-4685-B509-ED73C82FA002}">
      <formula1>"○,　"</formula1>
    </dataValidation>
    <dataValidation type="list" imeMode="halfAlpha" allowBlank="1" showInputMessage="1" showErrorMessage="1" error="リストから選択してください" sqref="R341:S341" xr:uid="{037B2590-A885-4F97-B4B4-31901033F9A7}">
      <formula1>"○,　"</formula1>
    </dataValidation>
    <dataValidation type="list" imeMode="halfAlpha" allowBlank="1" showInputMessage="1" showErrorMessage="1" error="リストから選択してください" sqref="R342:S342" xr:uid="{448A0662-CBC5-4C2A-87CF-0B63203B7522}">
      <formula1>"○,　"</formula1>
    </dataValidation>
    <dataValidation type="list" imeMode="halfAlpha" allowBlank="1" showInputMessage="1" showErrorMessage="1" error="リストから選択してください" sqref="R343:S343" xr:uid="{A2E2B779-7F6E-425C-B677-3DC89929A9AE}">
      <formula1>"○,　"</formula1>
    </dataValidation>
    <dataValidation type="list" imeMode="halfAlpha" allowBlank="1" showInputMessage="1" showErrorMessage="1" error="リストから選択してください" sqref="R344:S344" xr:uid="{5D9EBEC0-3CEC-440B-B6D7-B8AD27916819}">
      <formula1>"○,　"</formula1>
    </dataValidation>
    <dataValidation type="list" imeMode="halfAlpha" allowBlank="1" showInputMessage="1" showErrorMessage="1" error="リストから選択してください" sqref="R345:S345" xr:uid="{C5F2A55C-8DEF-4234-B4FB-06BA4C3D0230}">
      <formula1>"○,　"</formula1>
    </dataValidation>
    <dataValidation type="list" imeMode="halfAlpha" allowBlank="1" showInputMessage="1" showErrorMessage="1" error="リストから選択してください" sqref="R346:S346" xr:uid="{4F62DECC-DDC3-4E49-8044-DA99522DAFEB}">
      <formula1>"○,　"</formula1>
    </dataValidation>
    <dataValidation type="list" imeMode="halfAlpha" allowBlank="1" showInputMessage="1" showErrorMessage="1" error="リストから選択してください" sqref="R347:S347" xr:uid="{91B31476-484A-4BF9-8FE6-EF4FEA815028}">
      <formula1>"○,　"</formula1>
    </dataValidation>
    <dataValidation type="list" imeMode="halfAlpha" allowBlank="1" showInputMessage="1" showErrorMessage="1" error="リストから選択してください" sqref="R348:S348" xr:uid="{A91050DC-9B5E-47E6-A454-82E82CC4B4C9}">
      <formula1>"○,　"</formula1>
    </dataValidation>
    <dataValidation type="list" imeMode="halfAlpha" allowBlank="1" showInputMessage="1" showErrorMessage="1" error="リストから選択してください" sqref="R349:S349" xr:uid="{CE1B3BDB-1DB9-4043-8730-6BD9D263BD64}">
      <formula1>"○,　"</formula1>
    </dataValidation>
    <dataValidation type="list" imeMode="halfAlpha" allowBlank="1" showInputMessage="1" showErrorMessage="1" error="リストから選択してください" sqref="R350:S350" xr:uid="{E4052D02-F926-4625-AD7A-65963E850786}">
      <formula1>"○,　"</formula1>
    </dataValidation>
    <dataValidation type="list" imeMode="halfAlpha" allowBlank="1" showInputMessage="1" showErrorMessage="1" error="リストから選択してください" sqref="R351:S351" xr:uid="{13F77C26-CD53-47A1-B6EA-6B4EF0B51CF5}">
      <formula1>"○,　"</formula1>
    </dataValidation>
    <dataValidation type="list" imeMode="halfAlpha" allowBlank="1" showInputMessage="1" showErrorMessage="1" error="リストから選択してください" sqref="R352:S352" xr:uid="{EF8B866B-6CD8-48AB-A37A-3C6A25C2740C}">
      <formula1>"○,　"</formula1>
    </dataValidation>
    <dataValidation type="list" imeMode="halfAlpha" allowBlank="1" showInputMessage="1" showErrorMessage="1" error="リストから選択してください" sqref="R353:S353" xr:uid="{AE175612-6650-496D-B04F-369BD961E2B6}">
      <formula1>"○,　"</formula1>
    </dataValidation>
    <dataValidation type="list" imeMode="halfAlpha" allowBlank="1" showInputMessage="1" showErrorMessage="1" error="リストから選択してください" sqref="R354:S354" xr:uid="{49B68A85-19C5-4A91-BA00-BD95F5D46DB9}">
      <formula1>"○,　"</formula1>
    </dataValidation>
    <dataValidation type="list" imeMode="halfAlpha" allowBlank="1" showInputMessage="1" showErrorMessage="1" error="リストから選択してください" sqref="R355:S355" xr:uid="{BF842084-7FD6-4A77-A868-F0151B0DDBC2}">
      <formula1>"○,　"</formula1>
    </dataValidation>
    <dataValidation type="list" imeMode="halfAlpha" allowBlank="1" showInputMessage="1" showErrorMessage="1" error="リストから選択してください" sqref="R356:S356" xr:uid="{78A4578A-4C54-4D99-8B75-BA1664786564}">
      <formula1>"○,　"</formula1>
    </dataValidation>
    <dataValidation type="list" imeMode="halfAlpha" allowBlank="1" showInputMessage="1" showErrorMessage="1" error="リストから選択してください" sqref="R357:S357" xr:uid="{188450C1-634F-45E0-8F32-9586324DEFC3}">
      <formula1>"○,　"</formula1>
    </dataValidation>
    <dataValidation type="list" imeMode="halfAlpha" allowBlank="1" showInputMessage="1" showErrorMessage="1" error="リストから選択してください" sqref="R358:S358" xr:uid="{D0C9D50D-A1B6-4EA9-9510-3D83715D3B27}">
      <formula1>"○,　"</formula1>
    </dataValidation>
    <dataValidation type="list" imeMode="halfAlpha" allowBlank="1" showInputMessage="1" showErrorMessage="1" error="リストから選択してください" sqref="R359:S359" xr:uid="{06FFC458-311A-44AD-ACF3-BCD495A2FB1D}">
      <formula1>"○,　"</formula1>
    </dataValidation>
    <dataValidation type="list" imeMode="halfAlpha" allowBlank="1" showInputMessage="1" showErrorMessage="1" error="リストから選択してください" sqref="R360:S360" xr:uid="{76CDE32E-0A3A-4D6D-AB03-04CAAF84B6A8}">
      <formula1>"○,　"</formula1>
    </dataValidation>
    <dataValidation type="list" imeMode="halfAlpha" allowBlank="1" showInputMessage="1" showErrorMessage="1" error="リストから選択してください" sqref="R361:S361" xr:uid="{F35A97A3-01D4-4AEC-B81F-BCD6D08634E2}">
      <formula1>"○,　"</formula1>
    </dataValidation>
    <dataValidation type="list" imeMode="halfAlpha" allowBlank="1" showInputMessage="1" showErrorMessage="1" error="リストから選択してください" sqref="R362:S362" xr:uid="{FB375B0D-FCC8-490A-BBC5-7A452C24B79F}">
      <formula1>"○,　"</formula1>
    </dataValidation>
    <dataValidation type="list" imeMode="halfAlpha" allowBlank="1" showInputMessage="1" showErrorMessage="1" error="リストから選択してください" sqref="R363:S363" xr:uid="{CD3C36C9-940E-4982-B7F6-355FC02C12D3}">
      <formula1>"○,　"</formula1>
    </dataValidation>
    <dataValidation type="list" imeMode="halfAlpha" allowBlank="1" showInputMessage="1" showErrorMessage="1" error="リストから選択してください" sqref="R364:S364" xr:uid="{9FE2CE7E-6791-4D5E-BC8D-DDE4684F38A4}">
      <formula1>"○,　"</formula1>
    </dataValidation>
    <dataValidation type="list" imeMode="halfAlpha" allowBlank="1" showInputMessage="1" showErrorMessage="1" error="リストから選択してください" sqref="R365:S365" xr:uid="{A1056EB4-0DA5-46FC-8CAB-510FD7AA683B}">
      <formula1>"○,　"</formula1>
    </dataValidation>
    <dataValidation type="list" imeMode="halfAlpha" allowBlank="1" showInputMessage="1" showErrorMessage="1" error="リストから選択してください" sqref="R366:S366" xr:uid="{E3FE2220-67F8-4BEF-BEC7-3F8388C1B593}">
      <formula1>"○,　"</formula1>
    </dataValidation>
    <dataValidation type="list" imeMode="halfAlpha" allowBlank="1" showInputMessage="1" showErrorMessage="1" error="リストから選択してください" sqref="R367:S367" xr:uid="{1BEE7E41-EFD1-4D70-B5BB-84A561F9D4F2}">
      <formula1>"○,　"</formula1>
    </dataValidation>
    <dataValidation type="list" imeMode="halfAlpha" allowBlank="1" showInputMessage="1" showErrorMessage="1" error="リストから選択してください" sqref="R368:S368" xr:uid="{9374ED66-CD58-4371-908E-E48B0850F0EC}">
      <formula1>"○,　"</formula1>
    </dataValidation>
    <dataValidation type="list" imeMode="halfAlpha" allowBlank="1" showInputMessage="1" showErrorMessage="1" error="リストから選択してください" sqref="R369:S369" xr:uid="{AE027082-98DB-489A-9EC1-0DB695C4988F}">
      <formula1>"○,　"</formula1>
    </dataValidation>
    <dataValidation type="list" imeMode="halfAlpha" allowBlank="1" showInputMessage="1" showErrorMessage="1" error="リストから選択してください" sqref="R370:S370" xr:uid="{3DA797EC-0C77-4909-920C-99AF56CC93EF}">
      <formula1>"○,　"</formula1>
    </dataValidation>
    <dataValidation type="list" imeMode="halfAlpha" allowBlank="1" showInputMessage="1" showErrorMessage="1" error="リストから選択してください" sqref="R371:S371" xr:uid="{A885C30C-51CC-41DD-9629-76C2F49CD41D}">
      <formula1>"○,　"</formula1>
    </dataValidation>
    <dataValidation type="list" imeMode="halfAlpha" allowBlank="1" showInputMessage="1" showErrorMessage="1" error="リストから選択してください" sqref="R372:S372" xr:uid="{71545287-817A-43DC-B4D3-82E7B24938C1}">
      <formula1>"○,　"</formula1>
    </dataValidation>
    <dataValidation type="list" imeMode="halfAlpha" allowBlank="1" showInputMessage="1" showErrorMessage="1" error="リストから選択してください" sqref="I393:J393" xr:uid="{EE487AC7-7F73-4030-9833-984F6D22B55D}">
      <formula1>"加入,未加入"</formula1>
    </dataValidation>
    <dataValidation type="list" imeMode="halfAlpha" allowBlank="1" showInputMessage="1" showErrorMessage="1" error="リストから選択してください" sqref="K393:P393" xr:uid="{72D7C683-3475-4EC6-BF1F-A9EACD77CA9B}">
      <formula1>"１従業員５人未満の個人事業所であるため,２従業員５人以上であっても、強制適用事業所となる業種でない個人事業所のため,３その他,　"</formula1>
    </dataValidation>
    <dataValidation type="list" imeMode="halfAlpha" allowBlank="1" showInputMessage="1" showErrorMessage="1" error="リストから選択してください" sqref="I394:J394" xr:uid="{7F98A754-0B9A-4B44-965D-FF205E8B935D}">
      <formula1>"加入,未加入"</formula1>
    </dataValidation>
    <dataValidation type="list" imeMode="halfAlpha" allowBlank="1" showInputMessage="1" showErrorMessage="1" error="リストから選択してください" sqref="K394:P394" xr:uid="{0DC24A07-AB9B-4B8B-AD4F-77358C83A392}">
      <formula1>"１従業員５人未満の個人事業所であるため,２従業員５人以上であっても、強制適用事業所となる業種でない個人事業所のため,３その他,　"</formula1>
    </dataValidation>
    <dataValidation type="list" imeMode="halfAlpha" allowBlank="1" showInputMessage="1" showErrorMessage="1" error="リストから選択してください" sqref="I395:J395" xr:uid="{FE3C57E8-8E2C-45AB-839D-2471818BDAFB}">
      <formula1>"加入,未加入"</formula1>
    </dataValidation>
    <dataValidation type="list" imeMode="halfAlpha" allowBlank="1" showInputMessage="1" showErrorMessage="1" error="リストから選択してください" sqref="K395:P395" xr:uid="{AED704A0-FAA6-460A-92A3-E57174189ABB}">
      <formula1>"１従業員５人未満の個人事業所であるため,２従業員５人以上であっても、強制適用事業所となる業種でない個人事業所のため,３その他,　"</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89"/>
  </cols>
  <sheetData>
    <row r="1" spans="1:1" x14ac:dyDescent="0.15">
      <c r="A1" s="8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89" t="str">
        <f>"@神奈川県@和歌山県@鹿児島県@"</f>
        <v>@神奈川県@和歌山県@鹿児島県@</v>
      </c>
    </row>
    <row r="3" spans="1:1" x14ac:dyDescent="0.15">
      <c r="A3" s="89" t="s">
        <v>52</v>
      </c>
    </row>
    <row r="4" spans="1:1" x14ac:dyDescent="0.15">
      <c r="A4" s="89" t="s">
        <v>53</v>
      </c>
    </row>
  </sheetData>
  <sheetProtection algorithmName="SHA-512" hashValue="hvoMfhTP5oWw0uSRmaMRceUcMhB+TV2qbhPT+ZmW9Lli1p0KycnmW0OL/AjyVOWw8ZcA2p/CKHGdNx1+zLZ/vg==" saltValue="W3ddrc6MN3XrT1P1vb5rv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2024-11-15T06:31:51Z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