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D9DA6F38-49B1-4E66-895A-42B7C8DDBD99}" xr6:coauthVersionLast="47" xr6:coauthVersionMax="47" xr10:uidLastSave="{00000000-0000-0000-0000-000000000000}"/>
  <workbookProtection workbookAlgorithmName="SHA-512" workbookHashValue="kxNqqurlIsXHawgF9t+0jQusaKt/XG99tL2bRewfnG3y9vY8FFNZEi11wW7SW0RsmTGX59K4W6kpaEqFKM9Agg==" workbookSaltValue="prazJG39ZAuBaHUmnC+ZAw==" workbookSpinCount="100000" lockStructure="1"/>
  <bookViews>
    <workbookView xWindow="1170" yWindow="1170" windowWidth="19380" windowHeight="146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入力シート!$A$196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5" i="7" l="1"/>
  <c r="A204" i="7"/>
  <c r="A196" i="7"/>
  <c r="A186" i="7"/>
  <c r="A184" i="7"/>
  <c r="A182" i="7"/>
  <c r="A179" i="7"/>
  <c r="A178"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I180" i="7"/>
  <c r="J183" i="7"/>
  <c r="D114" i="7" l="1"/>
  <c r="D116" i="7" s="1"/>
  <c r="D118" i="7" s="1"/>
  <c r="D120" i="7" s="1"/>
  <c r="D122" i="7" s="1"/>
  <c r="D124" i="7" s="1"/>
  <c r="D126" i="7" s="1"/>
  <c r="P196" i="7" l="1"/>
  <c r="A2" i="8" l="1"/>
  <c r="A1" i="8"/>
</calcChain>
</file>

<file path=xl/sharedStrings.xml><?xml version="1.0" encoding="utf-8"?>
<sst xmlns="http://schemas.openxmlformats.org/spreadsheetml/2006/main" count="200" uniqueCount="156">
  <si>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</si>
  <si>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</si>
  <si>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</si>
  <si>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測量士</t>
  </si>
  <si>
    <t>測量士補</t>
  </si>
  <si>
    <t>希望</t>
    <rPh sb="0" eb="2">
      <t>キボウ</t>
    </rPh>
    <phoneticPr fontId="4"/>
  </si>
  <si>
    <t>人数</t>
    <rPh sb="0" eb="2">
      <t>ニンズウ</t>
    </rPh>
    <phoneticPr fontId="5"/>
  </si>
  <si>
    <t>コンサル</t>
  </si>
  <si>
    <t>区分</t>
    <rPh sb="0" eb="2">
      <t>クブン</t>
    </rPh>
    <phoneticPr fontId="4"/>
  </si>
  <si>
    <t>から</t>
    <phoneticPr fontId="5"/>
  </si>
  <si>
    <t>まで</t>
    <phoneticPr fontId="5"/>
  </si>
  <si>
    <t>建設コンサルタント</t>
    <phoneticPr fontId="4"/>
  </si>
  <si>
    <t>補償コンサルタント</t>
    <phoneticPr fontId="4"/>
  </si>
  <si>
    <t>土地家屋調査士</t>
    <phoneticPr fontId="4"/>
  </si>
  <si>
    <t>リストから選択してください。</t>
    <phoneticPr fontId="4"/>
  </si>
  <si>
    <t>E.経営情報</t>
    <rPh sb="2" eb="4">
      <t>ケイエイ</t>
    </rPh>
    <rPh sb="4" eb="6">
      <t>ジョウホウ</t>
    </rPh>
    <phoneticPr fontId="4"/>
  </si>
  <si>
    <t>地質調査</t>
    <phoneticPr fontId="4"/>
  </si>
  <si>
    <t>不動産鑑定士補</t>
  </si>
  <si>
    <t>土地調査</t>
  </si>
  <si>
    <t>土地評価</t>
  </si>
  <si>
    <t>物件</t>
  </si>
  <si>
    <t>機械工作物</t>
  </si>
  <si>
    <t>事業損失</t>
  </si>
  <si>
    <t>補償関連</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</si>
  <si>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</si>
  <si>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</si>
  <si>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</si>
  <si>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</si>
  <si>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</si>
  <si>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</si>
  <si>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</si>
  <si>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</si>
  <si>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</si>
  <si>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</si>
  <si>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</si>
  <si>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</si>
  <si>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</si>
  <si>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</si>
  <si>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</si>
  <si>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</si>
  <si>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</si>
  <si>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</si>
  <si>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</si>
  <si>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</si>
  <si>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</si>
  <si>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</si>
  <si>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</si>
  <si>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</si>
  <si>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</si>
  <si>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</si>
  <si>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</si>
  <si>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</si>
  <si>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</si>
  <si>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</si>
  <si>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</si>
  <si>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</si>
  <si>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</si>
  <si>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</si>
  <si>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</si>
  <si>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</si>
  <si>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</si>
  <si>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</si>
  <si>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千円</t>
    <rPh sb="0" eb="2">
      <t>センエン</t>
    </rPh>
    <phoneticPr fontId="4"/>
  </si>
  <si>
    <t>合計</t>
    <rPh sb="0" eb="2">
      <t>ゴウケイ</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</si>
  <si>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</si>
  <si>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</si>
  <si>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</si>
  <si>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例)カブシキガイシャスズキグミ　正式名称を全角カタカナで入力してください。</t>
    <phoneticPr fontId="4"/>
  </si>
  <si>
    <t>例)株式会社鈴木組　正式名称で入力してください。</t>
    <phoneticPr fontId="4"/>
  </si>
  <si>
    <t>登録</t>
    <rPh sb="0" eb="2">
      <t>トウロク</t>
    </rPh>
    <phoneticPr fontId="4"/>
  </si>
  <si>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</si>
  <si>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</si>
  <si>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</si>
  <si>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</si>
  <si>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</si>
  <si>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</si>
  <si>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</si>
  <si>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</si>
  <si>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</si>
  <si>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直前決算期間</t>
    <rPh sb="0" eb="2">
      <t>チョクゼン</t>
    </rPh>
    <rPh sb="2" eb="4">
      <t>ケッサン</t>
    </rPh>
    <rPh sb="4" eb="6">
      <t>キカン</t>
    </rPh>
    <phoneticPr fontId="4"/>
  </si>
  <si>
    <t>資本金</t>
    <rPh sb="0" eb="3">
      <t>シホンキン</t>
    </rPh>
    <phoneticPr fontId="4"/>
  </si>
  <si>
    <t>基準日前日の振込済(登記済)資本金を入力してください。</t>
    <rPh sb="0" eb="2">
      <t>キジュン</t>
    </rPh>
    <rPh sb="2" eb="3">
      <t>ビ</t>
    </rPh>
    <rPh sb="3" eb="5">
      <t>ゼンジツ</t>
    </rPh>
    <rPh sb="6" eb="7">
      <t>フ</t>
    </rPh>
    <rPh sb="7" eb="8">
      <t>コ</t>
    </rPh>
    <rPh sb="8" eb="9">
      <t>ズ</t>
    </rPh>
    <rPh sb="10" eb="12">
      <t>トウキ</t>
    </rPh>
    <rPh sb="12" eb="13">
      <t>ズ</t>
    </rPh>
    <rPh sb="14" eb="17">
      <t>シホンキン</t>
    </rPh>
    <rPh sb="18" eb="20">
      <t>ニュウリョク</t>
    </rPh>
    <phoneticPr fontId="4"/>
  </si>
  <si>
    <t>従業員数</t>
    <rPh sb="0" eb="3">
      <t>ジュウギョウイン</t>
    </rPh>
    <rPh sb="3" eb="4">
      <t>スウ</t>
    </rPh>
    <phoneticPr fontId="5"/>
  </si>
  <si>
    <t>技術</t>
    <rPh sb="0" eb="2">
      <t>ギジュツ</t>
    </rPh>
    <phoneticPr fontId="4"/>
  </si>
  <si>
    <t>事務</t>
    <rPh sb="0" eb="2">
      <t>ジム</t>
    </rPh>
    <phoneticPr fontId="4"/>
  </si>
  <si>
    <t>計</t>
    <rPh sb="0" eb="1">
      <t>ケイ</t>
    </rPh>
    <phoneticPr fontId="4"/>
  </si>
  <si>
    <t>消費税に関する申出</t>
    <rPh sb="0" eb="3">
      <t>ショウヒゼイ</t>
    </rPh>
    <rPh sb="4" eb="5">
      <t>カン</t>
    </rPh>
    <rPh sb="7" eb="8">
      <t>モウ</t>
    </rPh>
    <rPh sb="8" eb="9">
      <t>デ</t>
    </rPh>
    <phoneticPr fontId="5"/>
  </si>
  <si>
    <t>F.業種情報</t>
    <phoneticPr fontId="4"/>
  </si>
  <si>
    <t>申請種別</t>
    <rPh sb="0" eb="2">
      <t>シンセイ</t>
    </rPh>
    <rPh sb="2" eb="4">
      <t>シュベツ</t>
    </rPh>
    <phoneticPr fontId="4"/>
  </si>
  <si>
    <t>測量</t>
    <rPh sb="0" eb="2">
      <t>ソクリョウ</t>
    </rPh>
    <phoneticPr fontId="4"/>
  </si>
  <si>
    <t>土木設計</t>
    <rPh sb="0" eb="2">
      <t>ドボク</t>
    </rPh>
    <rPh sb="2" eb="4">
      <t>セッケイ</t>
    </rPh>
    <phoneticPr fontId="4"/>
  </si>
  <si>
    <t>技術資料</t>
    <rPh sb="0" eb="2">
      <t>ギジュツ</t>
    </rPh>
    <rPh sb="2" eb="4">
      <t>シリョウ</t>
    </rPh>
    <phoneticPr fontId="4"/>
  </si>
  <si>
    <t>道路清掃</t>
    <rPh sb="0" eb="2">
      <t>ドウロ</t>
    </rPh>
    <rPh sb="2" eb="4">
      <t>セイソウ</t>
    </rPh>
    <phoneticPr fontId="4"/>
  </si>
  <si>
    <t>登録番号
例)00-00000</t>
    <phoneticPr fontId="4"/>
  </si>
  <si>
    <t>直前1年(決算期)間の事業高金額(千円)</t>
    <rPh sb="0" eb="2">
      <t>チョクゼン</t>
    </rPh>
    <rPh sb="3" eb="4">
      <t>ネン</t>
    </rPh>
    <rPh sb="5" eb="8">
      <t>ケッサンキ</t>
    </rPh>
    <rPh sb="9" eb="10">
      <t>アイダ</t>
    </rPh>
    <rPh sb="11" eb="13">
      <t>ジギョウ</t>
    </rPh>
    <rPh sb="13" eb="14">
      <t>ダカ</t>
    </rPh>
    <rPh sb="14" eb="16">
      <t>キンガク</t>
    </rPh>
    <rPh sb="17" eb="19">
      <t>センエン</t>
    </rPh>
    <phoneticPr fontId="4"/>
  </si>
  <si>
    <t>B.契約する営業所の希望</t>
    <rPh sb="2" eb="4">
      <t>ケイヤク</t>
    </rPh>
    <rPh sb="6" eb="9">
      <t>エイギョウショ</t>
    </rPh>
    <rPh sb="10" eb="12">
      <t>キボウ</t>
    </rPh>
    <phoneticPr fontId="4"/>
  </si>
  <si>
    <t>建築設計(設備設計のみ)</t>
    <rPh sb="0" eb="2">
      <t>ケンチク</t>
    </rPh>
    <rPh sb="2" eb="4">
      <t>セッケイ</t>
    </rPh>
    <rPh sb="5" eb="7">
      <t>セツビ</t>
    </rPh>
    <rPh sb="7" eb="9">
      <t>セッケイ</t>
    </rPh>
    <phoneticPr fontId="4"/>
  </si>
  <si>
    <t>当該営業年数</t>
    <rPh sb="0" eb="2">
      <t>トウガイ</t>
    </rPh>
    <rPh sb="2" eb="4">
      <t>エイギョウ</t>
    </rPh>
    <rPh sb="4" eb="6">
      <t>ネンスウ</t>
    </rPh>
    <phoneticPr fontId="4"/>
  </si>
  <si>
    <t>建設コンサルタント、補償コンサルタント、計量証明事業者登録部門</t>
    <rPh sb="0" eb="2">
      <t>ケンセツ</t>
    </rPh>
    <rPh sb="10" eb="12">
      <t>ホショウ</t>
    </rPh>
    <rPh sb="20" eb="22">
      <t>ケイリョウ</t>
    </rPh>
    <rPh sb="22" eb="24">
      <t>ショウメイ</t>
    </rPh>
    <rPh sb="24" eb="27">
      <t>ジギョウシャ</t>
    </rPh>
    <rPh sb="27" eb="29">
      <t>トウロク</t>
    </rPh>
    <rPh sb="29" eb="31">
      <t>ブモン</t>
    </rPh>
    <phoneticPr fontId="4"/>
  </si>
  <si>
    <t>河川・砂防及び海岸・海洋部門</t>
    <rPh sb="12" eb="14">
      <t>ブモン</t>
    </rPh>
    <phoneticPr fontId="4"/>
  </si>
  <si>
    <t>港湾及び空港部門</t>
    <phoneticPr fontId="4"/>
  </si>
  <si>
    <t>電力土木部門</t>
    <phoneticPr fontId="4"/>
  </si>
  <si>
    <t>道路部門</t>
    <phoneticPr fontId="4"/>
  </si>
  <si>
    <t>鉄道部門</t>
    <phoneticPr fontId="4"/>
  </si>
  <si>
    <t>上水道及び工業用水道部門</t>
    <rPh sb="9" eb="10">
      <t>ドウ</t>
    </rPh>
    <phoneticPr fontId="4"/>
  </si>
  <si>
    <t>下水道部門</t>
    <phoneticPr fontId="4"/>
  </si>
  <si>
    <t>農業土木部門</t>
    <phoneticPr fontId="4"/>
  </si>
  <si>
    <t>森林土木部門</t>
    <phoneticPr fontId="4"/>
  </si>
  <si>
    <t>水産土木部門</t>
    <phoneticPr fontId="4"/>
  </si>
  <si>
    <t>廃棄物部門</t>
    <phoneticPr fontId="4"/>
  </si>
  <si>
    <t>造園部門</t>
    <phoneticPr fontId="4"/>
  </si>
  <si>
    <t>都市計画及び地方計画部門</t>
    <phoneticPr fontId="4"/>
  </si>
  <si>
    <t>地質部門</t>
    <phoneticPr fontId="4"/>
  </si>
  <si>
    <t>土質及び基礎部門</t>
    <phoneticPr fontId="4"/>
  </si>
  <si>
    <t>鋼構造及びコンクリート部門</t>
    <phoneticPr fontId="4"/>
  </si>
  <si>
    <t>トンネル部門</t>
    <phoneticPr fontId="4"/>
  </si>
  <si>
    <t>施工計画、施工設備及び積算部門</t>
    <phoneticPr fontId="4"/>
  </si>
  <si>
    <t>建設環境部門</t>
    <phoneticPr fontId="4"/>
  </si>
  <si>
    <t>機械部門</t>
    <phoneticPr fontId="4"/>
  </si>
  <si>
    <t>電気電子部門</t>
    <phoneticPr fontId="4"/>
  </si>
  <si>
    <t>営業補償・特殊補償</t>
    <rPh sb="2" eb="4">
      <t>ホショウ</t>
    </rPh>
    <phoneticPr fontId="4"/>
  </si>
  <si>
    <t>計量証明事業者</t>
    <rPh sb="0" eb="2">
      <t>ケイリョウ</t>
    </rPh>
    <rPh sb="2" eb="4">
      <t>ショウメイ</t>
    </rPh>
    <rPh sb="4" eb="7">
      <t>ジギョウシャ</t>
    </rPh>
    <phoneticPr fontId="4"/>
  </si>
  <si>
    <t>長さに係る計量証明の事実</t>
    <rPh sb="5" eb="7">
      <t>ケイリョウ</t>
    </rPh>
    <rPh sb="7" eb="9">
      <t>ショウメイ</t>
    </rPh>
    <rPh sb="10" eb="12">
      <t>ジジツ</t>
    </rPh>
    <phoneticPr fontId="4"/>
  </si>
  <si>
    <t>質量に係る計量証明の事実</t>
    <rPh sb="0" eb="2">
      <t>シツリョウ</t>
    </rPh>
    <rPh sb="5" eb="7">
      <t>ケイリョウ</t>
    </rPh>
    <rPh sb="7" eb="9">
      <t>ショウメイ</t>
    </rPh>
    <rPh sb="10" eb="12">
      <t>ジジツ</t>
    </rPh>
    <phoneticPr fontId="4"/>
  </si>
  <si>
    <t>体積に係る計量証明の事実</t>
    <rPh sb="0" eb="2">
      <t>タイセキ</t>
    </rPh>
    <rPh sb="5" eb="7">
      <t>ケイリョウ</t>
    </rPh>
    <rPh sb="7" eb="9">
      <t>ショウメイ</t>
    </rPh>
    <rPh sb="10" eb="12">
      <t>ジジツ</t>
    </rPh>
    <phoneticPr fontId="4"/>
  </si>
  <si>
    <t>熱量に係る計量証明の事実</t>
    <rPh sb="0" eb="2">
      <t>ネツリョウ</t>
    </rPh>
    <rPh sb="5" eb="7">
      <t>ケイリョウ</t>
    </rPh>
    <rPh sb="7" eb="9">
      <t>ショウメイ</t>
    </rPh>
    <rPh sb="10" eb="12">
      <t>ジジツ</t>
    </rPh>
    <phoneticPr fontId="4"/>
  </si>
  <si>
    <t>濃度に係る計量証明の事実</t>
    <rPh sb="0" eb="2">
      <t>ノウド</t>
    </rPh>
    <rPh sb="5" eb="7">
      <t>ケイリョウ</t>
    </rPh>
    <rPh sb="7" eb="9">
      <t>ショウメイ</t>
    </rPh>
    <rPh sb="10" eb="12">
      <t>ジジツ</t>
    </rPh>
    <phoneticPr fontId="4"/>
  </si>
  <si>
    <t>面積に係る計量証明の事実</t>
    <rPh sb="0" eb="2">
      <t>メンセキ</t>
    </rPh>
    <rPh sb="5" eb="7">
      <t>ケイリョウ</t>
    </rPh>
    <rPh sb="7" eb="9">
      <t>ショウメイ</t>
    </rPh>
    <rPh sb="10" eb="12">
      <t>ジジツ</t>
    </rPh>
    <phoneticPr fontId="4"/>
  </si>
  <si>
    <t>音圧レベルに係る計量証明の事実</t>
    <rPh sb="0" eb="2">
      <t>オンアツ</t>
    </rPh>
    <rPh sb="8" eb="10">
      <t>ケイリョウ</t>
    </rPh>
    <rPh sb="10" eb="12">
      <t>ショウメイ</t>
    </rPh>
    <rPh sb="13" eb="15">
      <t>ジジツ</t>
    </rPh>
    <phoneticPr fontId="4"/>
  </si>
  <si>
    <t>振動加速度レベルに係る計量証明の事実</t>
    <rPh sb="0" eb="2">
      <t>シンドウ</t>
    </rPh>
    <rPh sb="2" eb="5">
      <t>カソクド</t>
    </rPh>
    <rPh sb="11" eb="13">
      <t>ケイリョウ</t>
    </rPh>
    <rPh sb="13" eb="15">
      <t>ショウメイ</t>
    </rPh>
    <rPh sb="16" eb="18">
      <t>ジジツ</t>
    </rPh>
    <phoneticPr fontId="4"/>
  </si>
  <si>
    <t>技術者・資格者数(申請者又は受任事務所関係分)</t>
    <rPh sb="0" eb="2">
      <t>ギジュツ</t>
    </rPh>
    <rPh sb="2" eb="3">
      <t>シャ</t>
    </rPh>
    <rPh sb="4" eb="7">
      <t>シカクシャ</t>
    </rPh>
    <rPh sb="7" eb="8">
      <t>スウ</t>
    </rPh>
    <rPh sb="9" eb="12">
      <t>シンセイシャ</t>
    </rPh>
    <rPh sb="12" eb="13">
      <t>マタ</t>
    </rPh>
    <rPh sb="14" eb="16">
      <t>ジュニン</t>
    </rPh>
    <rPh sb="16" eb="18">
      <t>ジム</t>
    </rPh>
    <rPh sb="18" eb="19">
      <t>ショ</t>
    </rPh>
    <rPh sb="19" eb="21">
      <t>カンケイ</t>
    </rPh>
    <rPh sb="21" eb="22">
      <t>ブン</t>
    </rPh>
    <phoneticPr fontId="5"/>
  </si>
  <si>
    <t>G.技術者情報</t>
    <rPh sb="2" eb="5">
      <t>ギジュツシャ</t>
    </rPh>
    <rPh sb="5" eb="7">
      <t>ジョウホウ</t>
    </rPh>
    <phoneticPr fontId="4"/>
  </si>
  <si>
    <t>技術者・資格者</t>
    <rPh sb="0" eb="3">
      <t>ギジュツシャ</t>
    </rPh>
    <rPh sb="4" eb="7">
      <t>シカクシャ</t>
    </rPh>
    <phoneticPr fontId="4"/>
  </si>
  <si>
    <t>技術士</t>
    <rPh sb="0" eb="2">
      <t>ギジュツ</t>
    </rPh>
    <phoneticPr fontId="4"/>
  </si>
  <si>
    <t>建築士</t>
    <rPh sb="0" eb="3">
      <t>ケンチクシ</t>
    </rPh>
    <phoneticPr fontId="4"/>
  </si>
  <si>
    <t>構造</t>
    <rPh sb="0" eb="2">
      <t>コウゾウ</t>
    </rPh>
    <phoneticPr fontId="4"/>
  </si>
  <si>
    <t>設備</t>
    <rPh sb="0" eb="2">
      <t>セツビ</t>
    </rPh>
    <phoneticPr fontId="4"/>
  </si>
  <si>
    <t>木造</t>
    <rPh sb="0" eb="2">
      <t>モクゾウ</t>
    </rPh>
    <phoneticPr fontId="4"/>
  </si>
  <si>
    <t>土地区画整理士</t>
    <rPh sb="2" eb="4">
      <t>クカク</t>
    </rPh>
    <rPh sb="4" eb="6">
      <t>セイリ</t>
    </rPh>
    <phoneticPr fontId="4"/>
  </si>
  <si>
    <t>北海道内市町村共通様式 一般競争(指名競争)参加資格審査申請書【設計等】</t>
    <rPh sb="0" eb="2">
      <t>ホッカイ</t>
    </rPh>
    <rPh sb="2" eb="4">
      <t>ドウナイ</t>
    </rPh>
    <rPh sb="4" eb="7">
      <t>シチョウソン</t>
    </rPh>
    <rPh sb="7" eb="9">
      <t>キョウツウ</t>
    </rPh>
    <rPh sb="9" eb="11">
      <t>ヨウシキ</t>
    </rPh>
    <rPh sb="12" eb="14">
      <t>イッパン</t>
    </rPh>
    <rPh sb="14" eb="16">
      <t>キョウソウ</t>
    </rPh>
    <rPh sb="17" eb="19">
      <t>シメイ</t>
    </rPh>
    <rPh sb="19" eb="21">
      <t>キョウソウ</t>
    </rPh>
    <rPh sb="22" eb="24">
      <t>サンカ</t>
    </rPh>
    <rPh sb="24" eb="26">
      <t>シカク</t>
    </rPh>
    <rPh sb="26" eb="28">
      <t>シンサ</t>
    </rPh>
    <rPh sb="28" eb="31">
      <t>シンセイショ</t>
    </rPh>
    <rPh sb="32" eb="34">
      <t>セッケイ</t>
    </rPh>
    <rPh sb="34" eb="35">
      <t>トウ</t>
    </rPh>
    <phoneticPr fontId="4"/>
  </si>
  <si>
    <t>設計等に係る入札に参加する資格の審査を申請します。</t>
    <rPh sb="0" eb="2">
      <t>セッケイ</t>
    </rPh>
    <rPh sb="2" eb="3">
      <t>トウ</t>
    </rPh>
    <phoneticPr fontId="4"/>
  </si>
  <si>
    <t>道内の本店、支店、営業所等に勤務する従業員を技術職員と事務職員に区分し、設計等に従事する者のみを入力してください。
従業員数には役員も含みます。
道外業者で道内に支店、営業所等を有しない場合は、「0」と入力してください。</t>
    <rPh sb="14" eb="16">
      <t>キンム</t>
    </rPh>
    <rPh sb="18" eb="21">
      <t>ジュウギョウイン</t>
    </rPh>
    <rPh sb="22" eb="24">
      <t>ギジュツ</t>
    </rPh>
    <rPh sb="24" eb="26">
      <t>ショクイン</t>
    </rPh>
    <rPh sb="27" eb="29">
      <t>ジム</t>
    </rPh>
    <rPh sb="29" eb="31">
      <t>ショクイン</t>
    </rPh>
    <rPh sb="32" eb="34">
      <t>クブン</t>
    </rPh>
    <rPh sb="36" eb="38">
      <t>セッケイ</t>
    </rPh>
    <rPh sb="38" eb="39">
      <t>トウ</t>
    </rPh>
    <rPh sb="40" eb="42">
      <t>ジュウジ</t>
    </rPh>
    <rPh sb="44" eb="45">
      <t>モノ</t>
    </rPh>
    <rPh sb="48" eb="50">
      <t>ニュウリョク</t>
    </rPh>
    <rPh sb="58" eb="61">
      <t>ジュウギョウイン</t>
    </rPh>
    <rPh sb="61" eb="62">
      <t>スウ</t>
    </rPh>
    <rPh sb="64" eb="66">
      <t>ヤクイン</t>
    </rPh>
    <rPh sb="67" eb="68">
      <t>フク</t>
    </rPh>
    <rPh sb="73" eb="74">
      <t>ドウ</t>
    </rPh>
    <rPh sb="74" eb="75">
      <t>ガイ</t>
    </rPh>
    <rPh sb="76" eb="77">
      <t>シャ</t>
    </rPh>
    <rPh sb="78" eb="80">
      <t>ドウナイ</t>
    </rPh>
    <rPh sb="81" eb="83">
      <t>シテン</t>
    </rPh>
    <rPh sb="84" eb="86">
      <t>エイギョウ</t>
    </rPh>
    <rPh sb="86" eb="87">
      <t>ショ</t>
    </rPh>
    <rPh sb="87" eb="88">
      <t>トウ</t>
    </rPh>
    <rPh sb="89" eb="90">
      <t>ユウ</t>
    </rPh>
    <rPh sb="93" eb="95">
      <t>バアイ</t>
    </rPh>
    <rPh sb="101" eb="103">
      <t>ニュウリョク</t>
    </rPh>
    <phoneticPr fontId="4"/>
  </si>
  <si>
    <t>各部門の登録をしている場合は、該当部門にリストから「○」を選択してください。</t>
    <rPh sb="0" eb="1">
      <t>カク</t>
    </rPh>
    <rPh sb="1" eb="3">
      <t>ブモン</t>
    </rPh>
    <rPh sb="4" eb="6">
      <t>トウロク</t>
    </rPh>
    <rPh sb="11" eb="13">
      <t>バアイ</t>
    </rPh>
    <rPh sb="15" eb="17">
      <t>ガイトウ</t>
    </rPh>
    <rPh sb="17" eb="19">
      <t>ブモン</t>
    </rPh>
    <rPh sb="29" eb="31">
      <t>センタク</t>
    </rPh>
    <phoneticPr fontId="4"/>
  </si>
  <si>
    <t>例)カブシキガイシャスズキグミ　ホッカイドウエイギョウショ
正式名称を全角カタカナで入力してください。支店・営業所名は、１文字空けて入力してください。</t>
    <phoneticPr fontId="4"/>
  </si>
  <si>
    <t>例)株式会社鈴木組　北海道営業所
正式名称で入力してください。支店・営業所名は、１文字空けて入力してください。</t>
    <rPh sb="10" eb="13">
      <t>ホッカイドウ</t>
    </rPh>
    <rPh sb="17" eb="19">
      <t>セイシキ</t>
    </rPh>
    <rPh sb="19" eb="21">
      <t>メイショウ</t>
    </rPh>
    <rPh sb="22" eb="24">
      <t>ニュウリョク</t>
    </rPh>
    <rPh sb="31" eb="33">
      <t>シテン</t>
    </rPh>
    <rPh sb="34" eb="37">
      <t>エイギョウショ</t>
    </rPh>
    <rPh sb="37" eb="38">
      <t>メイ</t>
    </rPh>
    <rPh sb="41" eb="43">
      <t>モジ</t>
    </rPh>
    <rPh sb="43" eb="44">
      <t>ア</t>
    </rPh>
    <rPh sb="46" eb="48">
      <t>ニュウリョク</t>
    </rPh>
    <phoneticPr fontId="4"/>
  </si>
  <si>
    <t xml:space="preserve">消費税法(昭和63年法律第108号)に基づき、リストから選択してください。 </t>
    <rPh sb="3" eb="4">
      <t>ホウ</t>
    </rPh>
    <rPh sb="19" eb="20">
      <t>モト</t>
    </rPh>
    <phoneticPr fontId="4"/>
  </si>
  <si>
    <r>
      <rPr>
        <b/>
        <sz val="10"/>
        <color rgb="FFFF0000"/>
        <rFont val="ＭＳ ゴシック"/>
        <family val="3"/>
        <charset val="128"/>
      </rPr>
      <t>本店以外の北海道内の支店・営業所</t>
    </r>
    <r>
      <rPr>
        <sz val="10"/>
        <color rgb="FFFF0000"/>
        <rFont val="ＭＳ ゴシック"/>
        <family val="3"/>
        <charset val="128"/>
      </rPr>
      <t>に入札・契約権限を委任する場合、(1)入札・契約権限の委任欄にリストから「する」を選択し、支店・営業所情報を入力してください。(北海道外の支店・営業所を指定することはできません)
ただし、「測量」及び「建築設計」については、北海道内の支店・営業所等が</t>
    </r>
    <r>
      <rPr>
        <b/>
        <sz val="10"/>
        <color rgb="FFFF0000"/>
        <rFont val="ＭＳ ゴシック"/>
        <family val="3"/>
        <charset val="128"/>
      </rPr>
      <t>有している測量業の登録、１級又は２級建築士事務所の登録を受けている範囲内</t>
    </r>
    <r>
      <rPr>
        <sz val="10"/>
        <color rgb="FFFF0000"/>
        <rFont val="ＭＳ ゴシック"/>
        <family val="3"/>
        <charset val="128"/>
      </rPr>
      <t>で、本店の代表者から支店、営業所等の代表者に常時見積・入札・契約締結について委任されていることが必要です。</t>
    </r>
    <rPh sb="0" eb="2">
      <t>ホンテン</t>
    </rPh>
    <rPh sb="2" eb="4">
      <t>イガイ</t>
    </rPh>
    <rPh sb="7" eb="9">
      <t>ドウナイ</t>
    </rPh>
    <rPh sb="118" eb="120">
      <t>ソクリョウ</t>
    </rPh>
    <rPh sb="124" eb="126">
      <t>ケンチク</t>
    </rPh>
    <rPh sb="126" eb="128">
      <t>セッケイ</t>
    </rPh>
    <rPh sb="135" eb="138">
      <t>ホッカイドウ</t>
    </rPh>
    <rPh sb="138" eb="139">
      <t>ナイ</t>
    </rPh>
    <rPh sb="140" eb="142">
      <t>シテン</t>
    </rPh>
    <rPh sb="143" eb="146">
      <t>エイギョウショ</t>
    </rPh>
    <rPh sb="146" eb="147">
      <t>トウ</t>
    </rPh>
    <rPh sb="148" eb="149">
      <t>ユウ</t>
    </rPh>
    <rPh sb="155" eb="156">
      <t>ギョウ</t>
    </rPh>
    <rPh sb="161" eb="162">
      <t>キュウ</t>
    </rPh>
    <rPh sb="162" eb="163">
      <t>マタ</t>
    </rPh>
    <rPh sb="165" eb="166">
      <t>キュウ</t>
    </rPh>
    <rPh sb="166" eb="169">
      <t>ケンチクシ</t>
    </rPh>
    <rPh sb="169" eb="171">
      <t>ジム</t>
    </rPh>
    <rPh sb="171" eb="172">
      <t>ショ</t>
    </rPh>
    <rPh sb="173" eb="175">
      <t>トウロク</t>
    </rPh>
    <rPh sb="176" eb="177">
      <t>ウ</t>
    </rPh>
    <rPh sb="181" eb="184">
      <t>ハンイナイ</t>
    </rPh>
    <rPh sb="186" eb="188">
      <t>ホンテン</t>
    </rPh>
    <rPh sb="189" eb="192">
      <t>ダイヒョウシャ</t>
    </rPh>
    <rPh sb="194" eb="196">
      <t>シテン</t>
    </rPh>
    <rPh sb="197" eb="200">
      <t>エイギョウショ</t>
    </rPh>
    <rPh sb="200" eb="201">
      <t>トウ</t>
    </rPh>
    <rPh sb="202" eb="205">
      <t>ダイヒョウシャ</t>
    </rPh>
    <rPh sb="206" eb="208">
      <t>ジョウジ</t>
    </rPh>
    <rPh sb="208" eb="210">
      <t>ミツ</t>
    </rPh>
    <rPh sb="211" eb="213">
      <t>ニュウサツ</t>
    </rPh>
    <rPh sb="214" eb="216">
      <t>ケイヤク</t>
    </rPh>
    <rPh sb="216" eb="218">
      <t>テイケツ</t>
    </rPh>
    <rPh sb="222" eb="224">
      <t>イニンキボウカタ</t>
    </rPh>
    <phoneticPr fontId="4"/>
  </si>
  <si>
    <t>１級</t>
    <rPh sb="1" eb="2">
      <t>キュウ</t>
    </rPh>
    <phoneticPr fontId="4"/>
  </si>
  <si>
    <t>２級</t>
    <rPh sb="1" eb="2">
      <t>キュウ</t>
    </rPh>
    <phoneticPr fontId="4"/>
  </si>
  <si>
    <t>建築設計</t>
    <rPh sb="0" eb="2">
      <t>ケンチク</t>
    </rPh>
    <rPh sb="2" eb="4">
      <t>セッケイ</t>
    </rPh>
    <phoneticPr fontId="4"/>
  </si>
  <si>
    <t>01_北海道共通</t>
  </si>
  <si>
    <t>道内の本店、支店、営業所等に勤務する職員が有する資格ごとの人数を入力してください。
同一人が２以上の資格を有している場合は、それぞれの資格別に人数を入力してください。ただし、同一資格で１級および２級の資格を有している者については、１級として取り扱ってください。
建築士については、１級の資格を有している者のうち、構造設計又は設備設計の資格を有する者の人数を、それぞれ資格別に内数で入力してください。
技術者・資格者数には、道内に勤務する役員も含みます。</t>
    <rPh sb="131" eb="134">
      <t>ケンチクシ</t>
    </rPh>
    <rPh sb="141" eb="142">
      <t>キュウ</t>
    </rPh>
    <rPh sb="143" eb="145">
      <t>シカク</t>
    </rPh>
    <rPh sb="146" eb="147">
      <t>ユウ</t>
    </rPh>
    <rPh sb="151" eb="152">
      <t>モノ</t>
    </rPh>
    <rPh sb="156" eb="158">
      <t>コウゾウ</t>
    </rPh>
    <rPh sb="158" eb="160">
      <t>セッケイ</t>
    </rPh>
    <rPh sb="160" eb="161">
      <t>マタ</t>
    </rPh>
    <rPh sb="162" eb="164">
      <t>セツビ</t>
    </rPh>
    <rPh sb="164" eb="166">
      <t>セッケイ</t>
    </rPh>
    <rPh sb="167" eb="169">
      <t>シカク</t>
    </rPh>
    <rPh sb="170" eb="171">
      <t>ユウ</t>
    </rPh>
    <rPh sb="173" eb="174">
      <t>モノ</t>
    </rPh>
    <rPh sb="175" eb="177">
      <t>ニンズウ</t>
    </rPh>
    <rPh sb="183" eb="185">
      <t>シカク</t>
    </rPh>
    <rPh sb="185" eb="186">
      <t>ベツ</t>
    </rPh>
    <rPh sb="187" eb="189">
      <t>ウチスウ</t>
    </rPh>
    <rPh sb="190" eb="192">
      <t>ニュウリョク</t>
    </rPh>
    <rPh sb="204" eb="207">
      <t>シカクシャ</t>
    </rPh>
    <phoneticPr fontId="4"/>
  </si>
  <si>
    <t>都道府県(北海道のみ)から入力してください。</t>
    <rPh sb="5" eb="8">
      <t>ホッカイドウ</t>
    </rPh>
    <phoneticPr fontId="4"/>
  </si>
  <si>
    <t>Ver.7.0.1</t>
    <phoneticPr fontId="4"/>
  </si>
  <si>
    <t>7.0.1</t>
  </si>
  <si>
    <t>入札参加資格を希望する種別の、希望、登録番号、登録年月日、直前1年(決算期)間の事業高金額、当該営業年数欄を入力してください。
「測量」及び「建築設計」を希望し、B.契約する営業所情報に入力がある場合は、B.契約する営業所の希望欄を入力してください。
希望、B.契約する営業所の希望欄はリストから選択してください。
直前1年(決算期)間の事業高金額欄は、希望する種別ごとの事業高を消費税相当額を除いて、千円単位で入力してください。
空白欄は、申請する自治体から指示があった場合のみ、入力してください。</t>
    <rPh sb="0" eb="2">
      <t>ニュウサツ</t>
    </rPh>
    <rPh sb="2" eb="4">
      <t>サンカ</t>
    </rPh>
    <rPh sb="4" eb="6">
      <t>シカク</t>
    </rPh>
    <rPh sb="7" eb="9">
      <t>キボウ</t>
    </rPh>
    <rPh sb="11" eb="13">
      <t>シュベツ</t>
    </rPh>
    <rPh sb="18" eb="20">
      <t>トウロク</t>
    </rPh>
    <rPh sb="20" eb="22">
      <t>バンゴウ</t>
    </rPh>
    <rPh sb="23" eb="25">
      <t>トウロク</t>
    </rPh>
    <rPh sb="25" eb="28">
      <t>ネンガッピ</t>
    </rPh>
    <rPh sb="29" eb="31">
      <t>チョクゼン</t>
    </rPh>
    <rPh sb="32" eb="33">
      <t>ネン</t>
    </rPh>
    <rPh sb="40" eb="42">
      <t>ジギョウ</t>
    </rPh>
    <rPh sb="42" eb="43">
      <t>ダカ</t>
    </rPh>
    <rPh sb="43" eb="45">
      <t>キンガク</t>
    </rPh>
    <rPh sb="65" eb="67">
      <t>ソクリョウ</t>
    </rPh>
    <rPh sb="68" eb="69">
      <t>オヨ</t>
    </rPh>
    <rPh sb="71" eb="73">
      <t>ケンチク</t>
    </rPh>
    <rPh sb="73" eb="75">
      <t>セッケイ</t>
    </rPh>
    <rPh sb="77" eb="79">
      <t>キボウ</t>
    </rPh>
    <rPh sb="93" eb="95">
      <t>ニュウリョク</t>
    </rPh>
    <rPh sb="98" eb="100">
      <t>バアイ</t>
    </rPh>
    <rPh sb="112" eb="114">
      <t>キボウ</t>
    </rPh>
    <rPh sb="114" eb="115">
      <t>ラン</t>
    </rPh>
    <rPh sb="116" eb="118">
      <t>ニュウリョク</t>
    </rPh>
    <rPh sb="126" eb="128">
      <t>キボウ</t>
    </rPh>
    <rPh sb="174" eb="175">
      <t>ラン</t>
    </rPh>
    <rPh sb="177" eb="179">
      <t>キボウ</t>
    </rPh>
    <rPh sb="181" eb="183">
      <t>シュベツ</t>
    </rPh>
    <rPh sb="186" eb="188">
      <t>ジギョウ</t>
    </rPh>
    <rPh sb="188" eb="189">
      <t>ダカ</t>
    </rPh>
    <rPh sb="190" eb="193">
      <t>ショウヒゼイ</t>
    </rPh>
    <rPh sb="193" eb="195">
      <t>ソウトウ</t>
    </rPh>
    <rPh sb="195" eb="196">
      <t>ガク</t>
    </rPh>
    <rPh sb="197" eb="198">
      <t>ノゾ</t>
    </rPh>
    <rPh sb="201" eb="203">
      <t>センエン</t>
    </rPh>
    <rPh sb="203" eb="205">
      <t>タンイ</t>
    </rPh>
    <rPh sb="206" eb="208">
      <t>ニュウリョク</t>
    </rPh>
    <rPh sb="216" eb="218">
      <t>クウハク</t>
    </rPh>
    <rPh sb="218" eb="219">
      <t>ラン</t>
    </rPh>
    <rPh sb="221" eb="223">
      <t>シンセイ</t>
    </rPh>
    <rPh sb="225" eb="228">
      <t>ジチタイ</t>
    </rPh>
    <rPh sb="230" eb="232">
      <t>シジ</t>
    </rPh>
    <rPh sb="236" eb="238">
      <t>バアイ</t>
    </rPh>
    <rPh sb="241" eb="243">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</si>
</sst>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auto="1"/>
      </left>
      <right style="hair">
        <color auto="1"/>
      </right>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49" fontId="23" fillId="2" borderId="0" xfId="0" applyNumberFormat="1" applyFont="1" applyFill="1" applyAlignment="1" applyProtection="1">
      <alignment horizontal="left" vertical="center"/>
      <protection locked="0"/>
    </xf>
    <xf numFmtId="49" fontId="23" fillId="2" borderId="15"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49" fontId="23" fillId="2" borderId="16" xfId="12" applyNumberFormat="1"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2" xfId="12" applyNumberFormat="1" applyFont="1" applyFill="1" applyBorder="1" applyAlignment="1" applyProtection="1">
      <alignment horizontal="center" vertical="center"/>
      <protection locked="0"/>
    </xf>
    <xf numFmtId="49" fontId="23" fillId="2" borderId="41" xfId="12" applyNumberFormat="1" applyFont="1" applyFill="1" applyBorder="1" applyAlignment="1" applyProtection="1">
      <alignment horizontal="center"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1" xfId="6" applyNumberFormat="1" applyFont="1" applyFill="1" applyBorder="1" applyAlignment="1" applyProtection="1">
      <alignment horizontal="righ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45" xfId="0" applyNumberFormat="1" applyFont="1" applyFill="1" applyBorder="1" applyAlignment="1" applyProtection="1">
      <alignment horizontal="left" vertical="center"/>
      <protection locked="0"/>
    </xf>
    <xf numFmtId="0" fontId="23" fillId="2" borderId="46" xfId="0" applyFont="1" applyFill="1" applyBorder="1" applyAlignment="1" applyProtection="1">
      <alignment horizontal="left" vertical="center"/>
      <protection locked="0"/>
    </xf>
    <xf numFmtId="0" fontId="23" fillId="2" borderId="55" xfId="0"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49" fontId="23" fillId="2" borderId="8" xfId="1" applyNumberFormat="1" applyFont="1" applyFill="1" applyBorder="1" applyAlignment="1" applyProtection="1">
      <alignment horizontal="center" vertical="center"/>
      <protection locked="0"/>
    </xf>
    <xf numFmtId="49" fontId="23" fillId="2" borderId="10" xfId="1"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protection locked="0"/>
    </xf>
    <xf numFmtId="183"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3" fillId="2" borderId="0" xfId="0" applyFont="1" applyFill="1" applyAlignment="1" applyProtection="1">
      <alignment horizontal="left" vertical="center"/>
      <protection locked="0"/>
    </xf>
    <xf numFmtId="182"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38" fontId="23" fillId="2" borderId="8" xfId="0" applyNumberFormat="1" applyFont="1" applyFill="1" applyBorder="1" applyAlignment="1" applyProtection="1">
      <alignment horizontal="right" vertical="center"/>
      <protection locked="0"/>
    </xf>
    <xf numFmtId="177" fontId="23" fillId="2" borderId="10" xfId="0" applyNumberFormat="1" applyFont="1" applyFill="1" applyBorder="1" applyAlignment="1" applyProtection="1">
      <alignment horizontal="right" vertical="center"/>
      <protection locked="0"/>
    </xf>
    <xf numFmtId="38" fontId="23" fillId="2" borderId="54" xfId="0" applyNumberFormat="1" applyFont="1" applyFill="1" applyBorder="1" applyAlignment="1" applyProtection="1">
      <alignment horizontal="right" vertical="center"/>
      <protection locked="0"/>
    </xf>
    <xf numFmtId="177" fontId="23" fillId="2" borderId="55" xfId="0" applyNumberFormat="1" applyFont="1" applyFill="1" applyBorder="1" applyAlignment="1" applyProtection="1">
      <alignment horizontal="right" vertical="center"/>
      <protection locked="0"/>
    </xf>
    <xf numFmtId="38" fontId="23" fillId="2" borderId="3" xfId="0" applyNumberFormat="1" applyFont="1" applyFill="1" applyBorder="1" applyAlignment="1" applyProtection="1">
      <alignment horizontal="right" vertical="center"/>
      <protection locked="0"/>
    </xf>
    <xf numFmtId="177" fontId="23" fillId="2" borderId="4" xfId="0" applyNumberFormat="1" applyFont="1" applyFill="1" applyBorder="1" applyAlignment="1" applyProtection="1">
      <alignment horizontal="right" vertical="center"/>
      <protection locked="0"/>
    </xf>
    <xf numFmtId="177" fontId="23" fillId="2" borderId="6" xfId="0" applyNumberFormat="1" applyFont="1" applyFill="1" applyBorder="1" applyAlignment="1" applyProtection="1">
      <alignment horizontal="right" vertical="center"/>
      <protection locked="0"/>
    </xf>
    <xf numFmtId="177" fontId="23" fillId="2" borderId="9" xfId="0" applyNumberFormat="1" applyFont="1" applyFill="1" applyBorder="1" applyAlignment="1" applyProtection="1">
      <alignment horizontal="right" vertical="center"/>
      <protection locked="0"/>
    </xf>
    <xf numFmtId="177" fontId="23" fillId="2" borderId="11" xfId="0" applyNumberFormat="1" applyFont="1" applyFill="1" applyBorder="1" applyAlignment="1" applyProtection="1">
      <alignment horizontal="right" vertical="center"/>
      <protection locked="0"/>
    </xf>
    <xf numFmtId="177" fontId="23" fillId="2" borderId="46" xfId="0" applyNumberFormat="1" applyFont="1" applyFill="1" applyBorder="1" applyAlignment="1" applyProtection="1">
      <alignment horizontal="right" vertical="center"/>
      <protection locked="0"/>
    </xf>
    <xf numFmtId="177" fontId="23" fillId="2" borderId="47" xfId="0"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left" vertical="center"/>
      <protection locked="0"/>
    </xf>
    <xf numFmtId="177" fontId="23" fillId="2" borderId="5" xfId="0" applyNumberFormat="1" applyFont="1" applyFill="1" applyBorder="1" applyAlignment="1" applyProtection="1">
      <alignment horizontal="right" vertical="center"/>
      <protection locked="0"/>
    </xf>
    <xf numFmtId="49" fontId="23" fillId="2" borderId="3" xfId="0" applyNumberFormat="1" applyFont="1" applyFill="1" applyBorder="1" applyAlignment="1" applyProtection="1">
      <alignment horizontal="center" vertical="center"/>
      <protection locked="0"/>
    </xf>
    <xf numFmtId="49" fontId="23" fillId="2" borderId="4" xfId="0" applyNumberFormat="1" applyFont="1" applyFill="1" applyBorder="1" applyAlignment="1" applyProtection="1">
      <alignment horizontal="center" vertical="center"/>
      <protection locked="0"/>
    </xf>
    <xf numFmtId="49" fontId="23" fillId="2" borderId="5" xfId="0" applyNumberFormat="1" applyFont="1" applyFill="1" applyBorder="1" applyAlignment="1" applyProtection="1">
      <alignment horizontal="center" vertical="center"/>
      <protection locked="0"/>
    </xf>
    <xf numFmtId="49" fontId="23" fillId="2" borderId="3" xfId="1" applyNumberFormat="1" applyFont="1" applyFill="1" applyBorder="1" applyAlignment="1" applyProtection="1">
      <alignment horizontal="center" vertical="center"/>
      <protection locked="0"/>
    </xf>
    <xf numFmtId="49" fontId="23" fillId="2" borderId="5" xfId="1" applyNumberFormat="1" applyFont="1" applyFill="1" applyBorder="1" applyAlignment="1" applyProtection="1">
      <alignment horizontal="center"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5" xfId="1" applyNumberFormat="1" applyFont="1" applyFill="1" applyBorder="1" applyAlignment="1" applyProtection="1">
      <alignment horizontal="right" vertical="center"/>
      <protection locked="0"/>
    </xf>
    <xf numFmtId="182" fontId="23" fillId="2" borderId="46" xfId="1" applyNumberFormat="1" applyFont="1" applyFill="1" applyBorder="1" applyAlignment="1" applyProtection="1">
      <alignment horizontal="right" vertical="center"/>
      <protection locked="0"/>
    </xf>
    <xf numFmtId="182" fontId="23" fillId="2" borderId="47" xfId="1" applyNumberFormat="1" applyFont="1" applyFill="1" applyBorder="1" applyAlignment="1" applyProtection="1">
      <alignment horizontal="right" vertical="center"/>
      <protection locked="0"/>
    </xf>
    <xf numFmtId="38" fontId="23" fillId="2" borderId="53" xfId="0" applyNumberFormat="1" applyFont="1" applyFill="1" applyBorder="1" applyAlignment="1" applyProtection="1">
      <alignment horizontal="right" vertical="center"/>
      <protection locked="0"/>
    </xf>
    <xf numFmtId="177" fontId="23" fillId="2" borderId="56" xfId="0" applyNumberFormat="1" applyFont="1" applyFill="1" applyBorder="1" applyAlignment="1" applyProtection="1">
      <alignment horizontal="right" vertical="center"/>
      <protection locked="0"/>
    </xf>
    <xf numFmtId="0" fontId="23" fillId="2" borderId="41" xfId="12" applyFont="1" applyFill="1" applyBorder="1" applyAlignment="1" applyProtection="1">
      <alignment horizontal="center"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49" fontId="23" fillId="2" borderId="54" xfId="1" applyNumberFormat="1" applyFont="1" applyFill="1" applyBorder="1" applyAlignment="1" applyProtection="1">
      <alignment horizontal="center" vertical="center"/>
      <protection locked="0"/>
    </xf>
    <xf numFmtId="49" fontId="23" fillId="2" borderId="55" xfId="1"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23" fillId="2" borderId="9" xfId="0" applyNumberFormat="1" applyFont="1" applyFill="1" applyBorder="1" applyAlignment="1" applyProtection="1">
      <alignment horizontal="center" vertical="center"/>
      <protection locked="0"/>
    </xf>
    <xf numFmtId="49" fontId="23" fillId="2" borderId="10" xfId="0" applyNumberFormat="1" applyFont="1" applyFill="1" applyBorder="1" applyAlignment="1" applyProtection="1">
      <alignment horizontal="center" vertical="center"/>
      <protection locked="0"/>
    </xf>
    <xf numFmtId="49" fontId="23" fillId="2" borderId="3" xfId="0" applyNumberFormat="1" applyFont="1" applyFill="1" applyBorder="1" applyAlignment="1" applyProtection="1">
      <alignment horizontal="left" vertical="center"/>
      <protection locked="0"/>
    </xf>
    <xf numFmtId="14" fontId="23" fillId="2" borderId="5" xfId="0" applyNumberFormat="1"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14" fontId="23" fillId="2" borderId="10" xfId="0" applyNumberFormat="1" applyFont="1" applyFill="1" applyBorder="1" applyAlignment="1" applyProtection="1">
      <alignment horizontal="left" vertical="center"/>
      <protection locked="0"/>
    </xf>
    <xf numFmtId="49" fontId="23" fillId="2" borderId="54" xfId="0" applyNumberFormat="1" applyFont="1" applyFill="1" applyBorder="1" applyAlignment="1" applyProtection="1">
      <alignment horizontal="left" vertical="center"/>
      <protection locked="0"/>
    </xf>
    <xf numFmtId="14" fontId="23" fillId="2" borderId="55"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5" xfId="0" applyNumberFormat="1"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10" xfId="0" applyNumberFormat="1" applyFont="1" applyFill="1" applyBorder="1" applyAlignment="1" applyProtection="1">
      <alignment horizontal="left" vertical="center"/>
      <protection locked="0"/>
    </xf>
    <xf numFmtId="14" fontId="23" fillId="2" borderId="54" xfId="0" applyNumberFormat="1" applyFont="1" applyFill="1" applyBorder="1" applyAlignment="1" applyProtection="1">
      <alignment horizontal="left" vertical="center"/>
      <protection locked="0"/>
    </xf>
    <xf numFmtId="177" fontId="23" fillId="2" borderId="55" xfId="0" applyNumberFormat="1" applyFont="1" applyFill="1" applyBorder="1" applyAlignment="1" applyProtection="1">
      <alignment horizontal="lef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Alignment="1" applyProtection="1">
      <alignment horizontal="left" vertical="center" wrapText="1"/>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7"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1" fontId="11" fillId="0" borderId="0" xfId="0" applyNumberFormat="1" applyFont="1" applyProtection="1">
      <alignment vertical="center"/>
    </xf>
    <xf numFmtId="0" fontId="24" fillId="0" borderId="0" xfId="2" applyFont="1" applyAlignment="1" applyProtection="1">
      <alignment horizontal="left" vertical="center" wrapText="1"/>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47" xfId="1" applyNumberFormat="1" applyFont="1" applyBorder="1" applyAlignment="1" applyProtection="1">
      <alignment horizontal="left" vertical="center"/>
    </xf>
    <xf numFmtId="178" fontId="11" fillId="0" borderId="22" xfId="1" applyNumberFormat="1" applyFont="1" applyBorder="1" applyAlignment="1" applyProtection="1">
      <alignment horizontal="left" vertical="center"/>
    </xf>
    <xf numFmtId="178" fontId="11" fillId="0" borderId="18" xfId="1" applyNumberFormat="1" applyFont="1" applyBorder="1" applyAlignment="1" applyProtection="1">
      <alignment horizontal="left" vertical="center"/>
    </xf>
    <xf numFmtId="178" fontId="11" fillId="0" borderId="19" xfId="1" applyNumberFormat="1" applyFont="1" applyBorder="1" applyAlignment="1" applyProtection="1">
      <alignment horizontal="left" vertical="center"/>
    </xf>
    <xf numFmtId="38" fontId="23" fillId="0" borderId="27" xfId="1" applyNumberFormat="1" applyFont="1" applyBorder="1" applyAlignment="1" applyProtection="1">
      <alignment horizontal="right" vertical="center"/>
    </xf>
    <xf numFmtId="182" fontId="23" fillId="0" borderId="28" xfId="1" applyNumberFormat="1" applyFont="1" applyBorder="1" applyAlignment="1" applyProtection="1">
      <alignment horizontal="right" vertical="center"/>
    </xf>
    <xf numFmtId="182" fontId="23" fillId="0" borderId="29" xfId="1" applyNumberFormat="1" applyFont="1" applyBorder="1" applyAlignment="1" applyProtection="1">
      <alignment horizontal="righ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78" fontId="11" fillId="0" borderId="0" xfId="1" applyNumberFormat="1" applyFont="1" applyProtection="1">
      <alignment vertical="center"/>
    </xf>
    <xf numFmtId="182" fontId="11" fillId="0" borderId="0" xfId="1" applyNumberFormat="1" applyFont="1" applyProtection="1">
      <alignment vertical="center"/>
    </xf>
    <xf numFmtId="182" fontId="11" fillId="0" borderId="0" xfId="1" applyNumberFormat="1" applyFont="1" applyAlignment="1" applyProtection="1">
      <alignment horizontal="left" vertical="center"/>
    </xf>
    <xf numFmtId="178" fontId="11" fillId="0" borderId="0" xfId="1" applyNumberFormat="1" applyFont="1" applyAlignment="1" applyProtection="1">
      <alignment horizontal="left" vertical="center"/>
    </xf>
    <xf numFmtId="178" fontId="11" fillId="0" borderId="0" xfId="1" applyNumberFormat="1" applyFont="1" applyAlignment="1" applyProtection="1">
      <alignment horizontal="right" vertical="center"/>
    </xf>
    <xf numFmtId="178" fontId="11" fillId="0" borderId="26" xfId="1" applyNumberFormat="1" applyFont="1" applyBorder="1" applyAlignment="1" applyProtection="1">
      <alignment horizontal="right" vertical="center"/>
    </xf>
    <xf numFmtId="14" fontId="23" fillId="0" borderId="0" xfId="0" applyNumberFormat="1" applyFont="1" applyAlignment="1" applyProtection="1">
      <alignment horizontal="left" vertical="center"/>
    </xf>
    <xf numFmtId="177" fontId="23" fillId="0" borderId="0" xfId="0" applyNumberFormat="1" applyFont="1" applyAlignment="1" applyProtection="1">
      <alignment horizontal="left" vertical="center"/>
    </xf>
    <xf numFmtId="0" fontId="19" fillId="0" borderId="19" xfId="0" applyFont="1" applyBorder="1" applyAlignment="1" applyProtection="1">
      <alignment vertical="top"/>
    </xf>
    <xf numFmtId="0" fontId="23" fillId="0" borderId="0" xfId="0" applyFont="1" applyProtection="1">
      <alignment vertical="center"/>
    </xf>
    <xf numFmtId="0" fontId="17" fillId="0" borderId="0" xfId="2" applyFont="1" applyAlignment="1" applyProtection="1">
      <alignment horizontal="right" vertical="top"/>
    </xf>
    <xf numFmtId="0" fontId="17" fillId="0" borderId="0" xfId="2" applyFont="1" applyAlignment="1" applyProtection="1">
      <alignment vertical="top"/>
    </xf>
    <xf numFmtId="0" fontId="17" fillId="0" borderId="26" xfId="2" applyFont="1" applyBorder="1" applyAlignment="1" applyProtection="1">
      <alignment vertical="top"/>
    </xf>
    <xf numFmtId="0" fontId="22" fillId="0" borderId="18"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7" xfId="2" applyFont="1" applyBorder="1" applyAlignment="1" applyProtection="1">
      <alignment horizontal="left" vertical="center"/>
    </xf>
    <xf numFmtId="0" fontId="11" fillId="0" borderId="2" xfId="2" applyFont="1" applyBorder="1" applyAlignment="1" applyProtection="1">
      <alignment horizontal="center" vertical="center"/>
    </xf>
    <xf numFmtId="0" fontId="11" fillId="0" borderId="17" xfId="2" applyFont="1" applyBorder="1" applyAlignment="1" applyProtection="1">
      <alignment horizontal="center" vertical="center"/>
    </xf>
    <xf numFmtId="0" fontId="11" fillId="0" borderId="2" xfId="2" applyFont="1" applyBorder="1" applyAlignment="1" applyProtection="1">
      <alignment horizontal="center" vertical="center" wrapText="1"/>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wrapText="1"/>
    </xf>
    <xf numFmtId="0" fontId="11" fillId="0" borderId="1" xfId="2" applyFont="1" applyBorder="1" applyAlignment="1" applyProtection="1">
      <alignment horizontal="center" vertical="center" wrapText="1"/>
    </xf>
    <xf numFmtId="0" fontId="11" fillId="0" borderId="17" xfId="2" applyFont="1" applyBorder="1" applyAlignment="1" applyProtection="1">
      <alignment horizontal="center" vertical="center" wrapText="1"/>
    </xf>
    <xf numFmtId="0" fontId="11" fillId="0" borderId="36" xfId="2" applyFont="1" applyBorder="1" applyAlignment="1" applyProtection="1">
      <alignment horizontal="center" vertical="center" wrapText="1"/>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49" fontId="23" fillId="3" borderId="8" xfId="0" applyNumberFormat="1" applyFont="1" applyFill="1" applyBorder="1" applyAlignment="1" applyProtection="1">
      <alignment horizontal="center" vertical="center"/>
    </xf>
    <xf numFmtId="49" fontId="23" fillId="3" borderId="9" xfId="0" applyNumberFormat="1" applyFont="1" applyFill="1" applyBorder="1" applyAlignment="1" applyProtection="1">
      <alignment horizontal="center" vertical="center"/>
    </xf>
    <xf numFmtId="49" fontId="23" fillId="3" borderId="10" xfId="0" applyNumberFormat="1" applyFont="1" applyFill="1" applyBorder="1" applyAlignment="1" applyProtection="1">
      <alignment horizontal="center" vertical="center"/>
    </xf>
    <xf numFmtId="49" fontId="23" fillId="3" borderId="54" xfId="0" applyNumberFormat="1" applyFont="1" applyFill="1" applyBorder="1" applyAlignment="1" applyProtection="1">
      <alignment horizontal="center" vertical="center"/>
    </xf>
    <xf numFmtId="49" fontId="23" fillId="3" borderId="46" xfId="0" applyNumberFormat="1" applyFont="1" applyFill="1" applyBorder="1" applyAlignment="1" applyProtection="1">
      <alignment horizontal="center" vertical="center"/>
    </xf>
    <xf numFmtId="49" fontId="23" fillId="3" borderId="55" xfId="0" applyNumberFormat="1" applyFont="1" applyFill="1" applyBorder="1" applyAlignment="1" applyProtection="1">
      <alignment horizontal="center" vertical="center"/>
    </xf>
    <xf numFmtId="0" fontId="11" fillId="0" borderId="27" xfId="0" applyFont="1" applyBorder="1" applyAlignment="1" applyProtection="1">
      <alignment horizontal="right" vertical="center"/>
    </xf>
    <xf numFmtId="0" fontId="11" fillId="0" borderId="28" xfId="0" applyFont="1" applyBorder="1" applyAlignment="1" applyProtection="1">
      <alignment horizontal="right" vertical="center"/>
    </xf>
    <xf numFmtId="0" fontId="11" fillId="0" borderId="56" xfId="0" applyFont="1" applyBorder="1" applyAlignment="1" applyProtection="1">
      <alignment horizontal="right" vertical="center"/>
    </xf>
    <xf numFmtId="177" fontId="23" fillId="0" borderId="28" xfId="0" applyNumberFormat="1" applyFont="1" applyBorder="1" applyAlignment="1" applyProtection="1">
      <alignment horizontal="center" vertical="center"/>
    </xf>
    <xf numFmtId="177" fontId="23" fillId="0" borderId="29" xfId="0" applyNumberFormat="1" applyFont="1" applyBorder="1" applyAlignment="1" applyProtection="1">
      <alignment horizontal="center" vertical="center"/>
    </xf>
    <xf numFmtId="0" fontId="11" fillId="0" borderId="0" xfId="0" applyFont="1" applyAlignment="1" applyProtection="1">
      <alignment horizontal="left" vertical="center"/>
    </xf>
    <xf numFmtId="0" fontId="11" fillId="0" borderId="50"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0" xfId="0" applyFont="1" applyBorder="1" applyAlignment="1" applyProtection="1">
      <alignment horizontal="left"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6" xfId="0" applyFont="1" applyBorder="1" applyAlignment="1" applyProtection="1">
      <alignment horizontal="left" vertical="center"/>
    </xf>
    <xf numFmtId="0" fontId="11" fillId="0" borderId="51" xfId="12" applyFont="1" applyBorder="1" applyAlignment="1" applyProtection="1">
      <alignment horizontal="center" vertical="center" textRotation="255" wrapText="1"/>
    </xf>
    <xf numFmtId="0" fontId="11" fillId="0" borderId="34" xfId="12" applyFont="1" applyBorder="1" applyAlignment="1" applyProtection="1">
      <alignment horizontal="left" vertical="center"/>
    </xf>
    <xf numFmtId="0" fontId="11" fillId="0" borderId="37" xfId="12" applyFont="1" applyBorder="1" applyAlignment="1" applyProtection="1">
      <alignment horizontal="left" vertical="center"/>
    </xf>
    <xf numFmtId="0" fontId="11" fillId="0" borderId="60" xfId="12" applyFont="1" applyBorder="1" applyAlignment="1" applyProtection="1">
      <alignment horizontal="center" vertical="center" textRotation="255" wrapText="1"/>
    </xf>
    <xf numFmtId="0" fontId="11" fillId="0" borderId="38" xfId="12" applyFont="1" applyBorder="1" applyAlignment="1" applyProtection="1">
      <alignment horizontal="left" vertical="center"/>
    </xf>
    <xf numFmtId="0" fontId="11" fillId="0" borderId="58" xfId="12" applyFont="1" applyBorder="1" applyAlignment="1" applyProtection="1">
      <alignment horizontal="left" vertical="center"/>
    </xf>
    <xf numFmtId="0" fontId="11" fillId="0" borderId="32" xfId="12" applyFont="1" applyBorder="1" applyAlignment="1" applyProtection="1">
      <alignment horizontal="center" vertical="center" textRotation="255" wrapText="1"/>
    </xf>
    <xf numFmtId="0" fontId="11" fillId="0" borderId="7" xfId="12" applyFont="1" applyBorder="1" applyAlignment="1" applyProtection="1">
      <alignment horizontal="left" vertical="center"/>
    </xf>
    <xf numFmtId="0" fontId="11" fillId="0" borderId="8" xfId="12" applyFont="1" applyBorder="1" applyAlignment="1" applyProtection="1">
      <alignment horizontal="left" vertical="center"/>
    </xf>
    <xf numFmtId="0" fontId="11" fillId="0" borderId="39" xfId="12" applyFont="1" applyBorder="1" applyAlignment="1" applyProtection="1">
      <alignment horizontal="center"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0" fontId="11" fillId="0" borderId="13" xfId="12" applyFont="1" applyBorder="1" applyAlignment="1" applyProtection="1">
      <alignment horizontal="left" vertical="center"/>
    </xf>
    <xf numFmtId="0" fontId="11" fillId="0" borderId="41" xfId="12" applyFont="1" applyBorder="1" applyAlignment="1" applyProtection="1">
      <alignment horizontal="left" vertical="center"/>
    </xf>
    <xf numFmtId="0" fontId="23" fillId="0" borderId="60" xfId="0" applyFont="1" applyBorder="1" applyAlignment="1" applyProtection="1">
      <alignment horizontal="center" vertical="center" textRotation="255"/>
    </xf>
    <xf numFmtId="0" fontId="23" fillId="0" borderId="39" xfId="0" applyFont="1" applyBorder="1" applyAlignment="1" applyProtection="1">
      <alignment horizontal="center" vertical="center" textRotation="255"/>
    </xf>
    <xf numFmtId="0" fontId="23" fillId="0" borderId="48" xfId="0" applyFont="1" applyBorder="1" applyAlignment="1" applyProtection="1">
      <alignment horizontal="center" vertical="center" textRotation="255"/>
    </xf>
    <xf numFmtId="0" fontId="11" fillId="0" borderId="62" xfId="12" applyFont="1" applyBorder="1" applyAlignment="1" applyProtection="1">
      <alignment horizontal="left" vertical="center"/>
    </xf>
    <xf numFmtId="0" fontId="11" fillId="0" borderId="31" xfId="12" applyFont="1" applyBorder="1" applyAlignment="1" applyProtection="1">
      <alignment horizontal="left" vertical="center"/>
    </xf>
    <xf numFmtId="0" fontId="11" fillId="0" borderId="44" xfId="12" applyFont="1" applyBorder="1" applyAlignment="1" applyProtection="1">
      <alignment horizontal="left" vertical="center"/>
    </xf>
    <xf numFmtId="0" fontId="19" fillId="0" borderId="21" xfId="0" applyFont="1" applyBorder="1" applyAlignment="1" applyProtection="1">
      <alignment vertical="top"/>
    </xf>
    <xf numFmtId="49" fontId="19" fillId="0" borderId="21" xfId="0" applyNumberFormat="1" applyFont="1" applyBorder="1" applyAlignment="1" applyProtection="1">
      <alignment vertical="top"/>
    </xf>
    <xf numFmtId="177" fontId="19" fillId="0" borderId="21" xfId="0" applyNumberFormat="1" applyFont="1" applyBorder="1" applyAlignment="1" applyProtection="1">
      <alignmen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33" xfId="12" applyFont="1" applyBorder="1" applyAlignment="1" applyProtection="1">
      <alignment horizontal="center" vertical="center" textRotation="255" wrapText="1"/>
    </xf>
    <xf numFmtId="0" fontId="11" fillId="0" borderId="59" xfId="12" applyFont="1" applyBorder="1" applyAlignment="1" applyProtection="1">
      <alignment horizontal="left" vertical="center"/>
    </xf>
    <xf numFmtId="0" fontId="17" fillId="0" borderId="21" xfId="2" applyFont="1" applyBorder="1" applyAlignment="1" applyProtection="1">
      <alignment horizontal="left" vertical="top"/>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23" fillId="0" borderId="0" xfId="0" applyFont="1" applyAlignment="1" applyProtection="1">
      <alignment horizontal="left" vertical="center"/>
    </xf>
    <xf numFmtId="0" fontId="17" fillId="0" borderId="26" xfId="0" applyFont="1" applyBorder="1" applyProtection="1">
      <alignment vertical="center"/>
    </xf>
    <xf numFmtId="0" fontId="11" fillId="0" borderId="50"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6" xfId="12" applyNumberFormat="1" applyFont="1" applyBorder="1" applyAlignment="1" applyProtection="1">
      <alignment horizontal="center" vertical="center"/>
    </xf>
    <xf numFmtId="0" fontId="11" fillId="0" borderId="51" xfId="6" applyFont="1" applyBorder="1" applyAlignment="1" applyProtection="1">
      <alignment horizontal="left" vertical="center"/>
    </xf>
    <xf numFmtId="0" fontId="11" fillId="0" borderId="52" xfId="6" applyFont="1" applyBorder="1" applyAlignment="1" applyProtection="1">
      <alignment horizontal="left" vertical="center"/>
    </xf>
    <xf numFmtId="0" fontId="11" fillId="0" borderId="43" xfId="6" applyFont="1" applyBorder="1" applyAlignment="1" applyProtection="1">
      <alignment horizontal="left" vertical="center"/>
    </xf>
    <xf numFmtId="0" fontId="11" fillId="0" borderId="57" xfId="6" applyFont="1" applyBorder="1" applyAlignment="1" applyProtection="1">
      <alignment horizontal="left" vertical="center"/>
    </xf>
    <xf numFmtId="0" fontId="11" fillId="0" borderId="62" xfId="6" applyFont="1" applyBorder="1" applyAlignment="1" applyProtection="1">
      <alignment horizontal="left" vertical="center"/>
    </xf>
    <xf numFmtId="0" fontId="11" fillId="0" borderId="9"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24" xfId="6" applyFont="1" applyBorder="1" applyAlignment="1" applyProtection="1">
      <alignment horizontal="left" vertical="center"/>
    </xf>
    <xf numFmtId="0" fontId="11" fillId="0" borderId="61" xfId="6" applyFont="1" applyBorder="1" applyAlignment="1" applyProtection="1">
      <alignment horizontal="left" vertical="center"/>
    </xf>
    <xf numFmtId="0" fontId="11" fillId="0" borderId="63" xfId="6" applyFont="1" applyBorder="1" applyProtection="1">
      <alignment vertical="center"/>
    </xf>
    <xf numFmtId="0" fontId="11" fillId="0" borderId="8" xfId="6" applyFont="1" applyBorder="1" applyAlignment="1" applyProtection="1">
      <alignment horizontal="left" vertical="center"/>
    </xf>
    <xf numFmtId="0" fontId="11" fillId="0" borderId="34" xfId="6" applyFont="1" applyBorder="1" applyProtection="1">
      <alignment vertical="center"/>
    </xf>
    <xf numFmtId="0" fontId="11" fillId="0" borderId="49" xfId="6" applyFont="1" applyBorder="1" applyAlignment="1" applyProtection="1">
      <alignment horizontal="left" vertical="center"/>
    </xf>
    <xf numFmtId="0" fontId="11" fillId="0" borderId="35"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4" xfId="6" applyFont="1" applyBorder="1" applyAlignment="1" applyProtection="1">
      <alignment horizontal="left" vertical="center"/>
    </xf>
    <xf numFmtId="0" fontId="11" fillId="0" borderId="59" xfId="6" applyFont="1" applyBorder="1" applyAlignment="1" applyProtection="1">
      <alignment horizontal="lef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0" fontId="17" fillId="0" borderId="21" xfId="2" applyFont="1" applyBorder="1" applyAlignment="1" applyProtection="1">
      <alignment vertical="top"/>
    </xf>
    <xf numFmtId="0" fontId="11" fillId="0" borderId="21" xfId="0" applyFont="1" applyBorder="1" applyAlignment="1" applyProtection="1">
      <alignment horizontal="left" vertical="center"/>
    </xf>
    <xf numFmtId="49" fontId="11" fillId="0" borderId="0" xfId="1" applyNumberFormat="1" applyFont="1" applyAlignment="1" applyProtection="1">
      <alignment horizontal="righ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0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EEAAFC"/>
      <color rgb="FFCCED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55"/>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7.625" style="87" hidden="1" customWidth="1"/>
    <col min="2" max="3" width="1.625" style="87" customWidth="1"/>
    <col min="4" max="8" width="5.625" style="87" customWidth="1"/>
    <col min="9" max="9" width="1.625" style="87" customWidth="1"/>
    <col min="10" max="10" width="8.625" style="87" customWidth="1"/>
    <col min="11" max="11" width="5.875" style="87" customWidth="1"/>
    <col min="12" max="14" width="6.125" style="87" customWidth="1"/>
    <col min="15" max="15" width="12.125" style="87" customWidth="1"/>
    <col min="16" max="16" width="8.625" style="87" customWidth="1"/>
    <col min="17" max="17" width="12.125" style="87" customWidth="1"/>
    <col min="18" max="18" width="18.75" style="87" customWidth="1"/>
    <col min="19" max="19" width="7.75" style="87" customWidth="1"/>
    <col min="20" max="25" width="2.75" style="87" customWidth="1"/>
    <col min="26" max="26" width="2.625" style="87" customWidth="1"/>
    <col min="27" max="27" width="3.625" style="87" customWidth="1"/>
    <col min="28" max="16384" width="9" style="87"/>
  </cols>
  <sheetData>
    <row r="1" spans="1:27" ht="30" customHeight="1" x14ac:dyDescent="0.15">
      <c r="A1" s="299" t="s">
        <v>150</v>
      </c>
      <c r="B1" s="82"/>
      <c r="C1" s="83" t="s">
        <v>139</v>
      </c>
      <c r="D1" s="84"/>
      <c r="E1" s="84"/>
      <c r="F1" s="84"/>
      <c r="G1" s="84"/>
      <c r="H1" s="84"/>
      <c r="I1" s="84"/>
      <c r="J1" s="84"/>
      <c r="K1" s="84"/>
      <c r="L1" s="84"/>
      <c r="M1" s="84"/>
      <c r="N1" s="84"/>
      <c r="O1" s="84"/>
      <c r="P1" s="84"/>
      <c r="Q1" s="84"/>
      <c r="R1" s="84"/>
      <c r="S1" s="84"/>
      <c r="T1" s="84"/>
      <c r="U1" s="84"/>
      <c r="V1" s="84"/>
      <c r="W1" s="298" t="s">
        <v>153</v>
      </c>
      <c r="X1" s="85"/>
      <c r="Y1" s="85"/>
      <c r="Z1" s="85"/>
      <c r="AA1" s="86"/>
    </row>
    <row r="2" spans="1:27" ht="15.75" hidden="1" customHeight="1" x14ac:dyDescent="0.15">
      <c r="A2" s="299" t="s">
        <v>7</v>
      </c>
      <c r="B2" s="82"/>
      <c r="C2" s="88"/>
      <c r="D2" s="88"/>
      <c r="AA2" s="86"/>
    </row>
    <row r="3" spans="1:27" ht="30" customHeight="1" x14ac:dyDescent="0.15">
      <c r="A3" s="300" t="s">
        <v>154</v>
      </c>
      <c r="B3" s="89"/>
      <c r="C3" s="87" t="s">
        <v>140</v>
      </c>
      <c r="AA3" s="86"/>
    </row>
    <row r="4" spans="1:27" ht="5.25" customHeight="1" x14ac:dyDescent="0.15">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x14ac:dyDescent="0.15">
      <c r="A5" s="89"/>
      <c r="B5" s="89"/>
      <c r="C5" s="93" t="s">
        <v>75</v>
      </c>
      <c r="D5" s="94"/>
      <c r="E5" s="94"/>
      <c r="F5" s="94"/>
      <c r="G5" s="94"/>
      <c r="H5" s="94"/>
      <c r="I5" s="94"/>
      <c r="J5" s="94"/>
      <c r="K5" s="94"/>
      <c r="L5" s="94"/>
      <c r="M5" s="94"/>
      <c r="N5" s="94"/>
      <c r="O5" s="94"/>
      <c r="P5" s="94"/>
      <c r="Q5" s="94"/>
      <c r="R5" s="94"/>
      <c r="S5" s="94"/>
      <c r="T5" s="94"/>
      <c r="U5" s="94"/>
      <c r="V5" s="94"/>
      <c r="W5" s="94"/>
      <c r="X5" s="94"/>
      <c r="Y5" s="94"/>
      <c r="Z5" s="95"/>
    </row>
    <row r="6" spans="1:27" ht="15" customHeight="1" x14ac:dyDescent="0.15">
      <c r="A6" s="89"/>
      <c r="B6" s="89"/>
      <c r="C6" s="93" t="s">
        <v>0</v>
      </c>
      <c r="D6" s="94"/>
      <c r="E6" s="94"/>
      <c r="F6" s="94"/>
      <c r="G6" s="94"/>
      <c r="H6" s="94"/>
      <c r="I6" s="94"/>
      <c r="J6" s="94"/>
      <c r="K6" s="94"/>
      <c r="L6" s="94"/>
      <c r="M6" s="94"/>
      <c r="N6" s="94"/>
      <c r="O6" s="94"/>
      <c r="P6" s="94"/>
      <c r="Q6" s="94"/>
      <c r="R6" s="94"/>
      <c r="S6" s="94"/>
      <c r="T6" s="94"/>
      <c r="U6" s="94"/>
      <c r="V6" s="94"/>
      <c r="W6" s="94"/>
      <c r="X6" s="94"/>
      <c r="Y6" s="94"/>
      <c r="Z6" s="95"/>
    </row>
    <row r="7" spans="1:27" ht="15" customHeight="1" x14ac:dyDescent="0.15">
      <c r="A7" s="89"/>
      <c r="B7" s="89"/>
      <c r="C7" s="93" t="s">
        <v>1</v>
      </c>
      <c r="D7" s="94"/>
      <c r="E7" s="94"/>
      <c r="F7" s="94"/>
      <c r="G7" s="94"/>
      <c r="H7" s="94"/>
      <c r="I7" s="94"/>
      <c r="J7" s="94"/>
      <c r="K7" s="94"/>
      <c r="L7" s="94"/>
      <c r="M7" s="94"/>
      <c r="N7" s="94"/>
      <c r="O7" s="94"/>
      <c r="P7" s="94"/>
      <c r="Q7" s="94"/>
      <c r="R7" s="94"/>
      <c r="S7" s="94"/>
      <c r="T7" s="94"/>
      <c r="U7" s="94"/>
      <c r="V7" s="94"/>
      <c r="W7" s="94"/>
      <c r="X7" s="94"/>
      <c r="Y7" s="94"/>
      <c r="Z7" s="95"/>
    </row>
    <row r="8" spans="1:27" ht="13.5" hidden="1" x14ac:dyDescent="0.15">
      <c r="A8" s="89"/>
      <c r="B8" s="89"/>
      <c r="C8" s="93"/>
      <c r="D8" s="94"/>
      <c r="E8" s="94"/>
      <c r="F8" s="94"/>
      <c r="G8" s="94"/>
      <c r="H8" s="94"/>
      <c r="I8" s="94"/>
      <c r="J8" s="94"/>
      <c r="K8" s="94"/>
      <c r="L8" s="94"/>
      <c r="M8" s="94"/>
      <c r="N8" s="94"/>
      <c r="O8" s="94"/>
      <c r="P8" s="94"/>
      <c r="Q8" s="94"/>
      <c r="R8" s="94"/>
      <c r="S8" s="94"/>
      <c r="T8" s="94"/>
      <c r="U8" s="94"/>
      <c r="V8" s="94"/>
      <c r="W8" s="94"/>
      <c r="X8" s="94"/>
      <c r="Y8" s="94"/>
      <c r="Z8" s="95"/>
    </row>
    <row r="9" spans="1:27" ht="5.25" customHeight="1" x14ac:dyDescent="0.15">
      <c r="A9" s="89"/>
      <c r="B9" s="89"/>
      <c r="C9" s="96"/>
      <c r="D9" s="97"/>
      <c r="E9" s="97"/>
      <c r="F9" s="97"/>
      <c r="G9" s="97"/>
      <c r="H9" s="97"/>
      <c r="I9" s="97"/>
      <c r="J9" s="97"/>
      <c r="K9" s="97"/>
      <c r="L9" s="97"/>
      <c r="M9" s="97"/>
      <c r="N9" s="97"/>
      <c r="O9" s="97"/>
      <c r="P9" s="97"/>
      <c r="Q9" s="97"/>
      <c r="R9" s="97"/>
      <c r="S9" s="97"/>
      <c r="T9" s="97"/>
      <c r="U9" s="97"/>
      <c r="V9" s="97"/>
      <c r="W9" s="97"/>
      <c r="X9" s="97"/>
      <c r="Y9" s="97"/>
      <c r="Z9" s="98"/>
    </row>
    <row r="10" spans="1:27" ht="30" customHeight="1" x14ac:dyDescent="0.15">
      <c r="A10" s="89"/>
      <c r="B10" s="89"/>
    </row>
    <row r="11" spans="1:27" ht="15.75" hidden="1" customHeight="1" x14ac:dyDescent="0.15">
      <c r="A11" s="89"/>
      <c r="B11" s="89"/>
    </row>
    <row r="12" spans="1:27" ht="15.75" hidden="1" customHeight="1" x14ac:dyDescent="0.15">
      <c r="A12" s="89"/>
      <c r="B12" s="89"/>
    </row>
    <row r="13" spans="1:27" ht="20.100000000000001" customHeight="1" x14ac:dyDescent="0.15">
      <c r="A13" s="89"/>
      <c r="B13" s="89"/>
      <c r="C13" s="99" t="s">
        <v>52</v>
      </c>
      <c r="D13" s="100"/>
      <c r="E13" s="100"/>
      <c r="F13" s="100"/>
      <c r="G13" s="100"/>
      <c r="H13" s="101"/>
    </row>
    <row r="14" spans="1:27" ht="15" customHeight="1" x14ac:dyDescent="0.15">
      <c r="A14" s="89"/>
      <c r="B14" s="89"/>
      <c r="C14" s="102"/>
      <c r="D14" s="103"/>
      <c r="E14" s="103"/>
      <c r="F14" s="103"/>
      <c r="G14" s="103"/>
      <c r="H14" s="103"/>
      <c r="I14" s="104"/>
      <c r="J14" s="104"/>
      <c r="K14" s="104"/>
      <c r="L14" s="104"/>
      <c r="M14" s="104"/>
      <c r="N14" s="104"/>
      <c r="O14" s="104"/>
      <c r="P14" s="104"/>
      <c r="Q14" s="104"/>
      <c r="R14" s="104"/>
      <c r="S14" s="104"/>
      <c r="T14" s="104"/>
      <c r="U14" s="104"/>
      <c r="V14" s="104"/>
      <c r="W14" s="104"/>
      <c r="X14" s="104"/>
      <c r="Y14" s="104"/>
      <c r="Z14" s="105"/>
    </row>
    <row r="15" spans="1:27" ht="15.75" hidden="1" customHeight="1" x14ac:dyDescent="0.15">
      <c r="A15" s="89"/>
      <c r="B15" s="89"/>
      <c r="C15" s="106"/>
      <c r="D15" s="107"/>
      <c r="E15" s="108"/>
      <c r="F15" s="108"/>
      <c r="G15" s="108"/>
      <c r="H15" s="108"/>
      <c r="I15" s="109"/>
      <c r="J15" s="110"/>
      <c r="K15" s="110"/>
      <c r="L15" s="110"/>
      <c r="M15" s="110"/>
      <c r="N15" s="110"/>
      <c r="O15" s="110"/>
      <c r="P15" s="110"/>
      <c r="Q15" s="110"/>
      <c r="R15" s="110"/>
      <c r="S15" s="110"/>
      <c r="T15" s="110"/>
      <c r="U15" s="110"/>
      <c r="V15" s="110"/>
      <c r="W15" s="110"/>
      <c r="X15" s="110"/>
      <c r="Y15" s="110"/>
      <c r="Z15" s="111"/>
    </row>
    <row r="16" spans="1:27" ht="15.75" hidden="1" customHeight="1" x14ac:dyDescent="0.15">
      <c r="A16" s="89"/>
      <c r="B16" s="89"/>
      <c r="C16" s="106"/>
      <c r="D16" s="107"/>
      <c r="E16" s="112"/>
      <c r="F16" s="112"/>
      <c r="G16" s="112"/>
      <c r="H16" s="112"/>
      <c r="I16" s="109"/>
      <c r="J16" s="113"/>
      <c r="K16" s="113"/>
      <c r="L16" s="113"/>
      <c r="M16" s="113"/>
      <c r="N16" s="113"/>
      <c r="O16" s="113"/>
      <c r="P16" s="113"/>
      <c r="Q16" s="113"/>
      <c r="R16" s="113"/>
      <c r="S16" s="113"/>
      <c r="T16" s="113"/>
      <c r="U16" s="113"/>
      <c r="V16" s="113"/>
      <c r="W16" s="113"/>
      <c r="X16" s="113"/>
      <c r="Y16" s="113"/>
      <c r="Z16" s="111"/>
    </row>
    <row r="17" spans="1:26" ht="15.75" hidden="1" customHeight="1" x14ac:dyDescent="0.15">
      <c r="A17" s="89"/>
      <c r="B17" s="89"/>
      <c r="C17" s="106"/>
      <c r="D17" s="107"/>
      <c r="E17" s="112"/>
      <c r="F17" s="112"/>
      <c r="G17" s="112"/>
      <c r="H17" s="112"/>
      <c r="I17" s="109"/>
      <c r="J17" s="113"/>
      <c r="K17" s="113"/>
      <c r="L17" s="113"/>
      <c r="M17" s="113"/>
      <c r="N17" s="113"/>
      <c r="O17" s="113"/>
      <c r="P17" s="113"/>
      <c r="Q17" s="113"/>
      <c r="R17" s="113"/>
      <c r="S17" s="113"/>
      <c r="T17" s="113"/>
      <c r="U17" s="113"/>
      <c r="V17" s="113"/>
      <c r="W17" s="113"/>
      <c r="X17" s="113"/>
      <c r="Y17" s="113"/>
      <c r="Z17" s="111"/>
    </row>
    <row r="18" spans="1:26" ht="15.75" hidden="1" customHeight="1" x14ac:dyDescent="0.15">
      <c r="A18" s="89"/>
      <c r="B18" s="89"/>
      <c r="C18" s="106"/>
      <c r="D18" s="107"/>
      <c r="E18" s="112"/>
      <c r="F18" s="112"/>
      <c r="G18" s="112"/>
      <c r="H18" s="112"/>
      <c r="I18" s="109"/>
      <c r="J18" s="113"/>
      <c r="K18" s="113"/>
      <c r="L18" s="113"/>
      <c r="M18" s="113"/>
      <c r="N18" s="113"/>
      <c r="O18" s="113"/>
      <c r="P18" s="113"/>
      <c r="Q18" s="113"/>
      <c r="R18" s="113"/>
      <c r="S18" s="113"/>
      <c r="T18" s="113"/>
      <c r="U18" s="113"/>
      <c r="V18" s="113"/>
      <c r="W18" s="113"/>
      <c r="X18" s="113"/>
      <c r="Y18" s="113"/>
      <c r="Z18" s="111"/>
    </row>
    <row r="19" spans="1:26" ht="15.75" hidden="1" customHeight="1" x14ac:dyDescent="0.15">
      <c r="A19" s="89"/>
      <c r="B19" s="89"/>
      <c r="C19" s="106"/>
      <c r="D19" s="107"/>
      <c r="E19" s="112"/>
      <c r="F19" s="112"/>
      <c r="G19" s="112"/>
      <c r="H19" s="112"/>
      <c r="I19" s="109"/>
      <c r="J19" s="113"/>
      <c r="K19" s="113"/>
      <c r="L19" s="113"/>
      <c r="M19" s="113"/>
      <c r="N19" s="113"/>
      <c r="O19" s="113"/>
      <c r="P19" s="113"/>
      <c r="Q19" s="113"/>
      <c r="R19" s="113"/>
      <c r="S19" s="113"/>
      <c r="T19" s="113"/>
      <c r="U19" s="113"/>
      <c r="V19" s="113"/>
      <c r="W19" s="113"/>
      <c r="X19" s="113"/>
      <c r="Y19" s="113"/>
      <c r="Z19" s="111"/>
    </row>
    <row r="20" spans="1:26" ht="20.100000000000001" customHeight="1" x14ac:dyDescent="0.15">
      <c r="A20" s="89">
        <f>IFERROR(IF(TRIM($I20)="",1001,0),3)</f>
        <v>1001</v>
      </c>
      <c r="B20" s="89"/>
      <c r="C20" s="106"/>
      <c r="D20" s="107">
        <v>1</v>
      </c>
      <c r="E20" s="87" t="s">
        <v>24</v>
      </c>
      <c r="I20" s="25"/>
      <c r="J20" s="26"/>
      <c r="K20" s="26"/>
      <c r="L20" s="26"/>
      <c r="M20" s="26"/>
      <c r="N20" s="112"/>
      <c r="O20" s="112"/>
      <c r="P20" s="112"/>
      <c r="Q20" s="112"/>
      <c r="R20" s="112"/>
      <c r="S20" s="112"/>
      <c r="T20" s="112"/>
      <c r="U20" s="112"/>
      <c r="V20" s="112"/>
      <c r="W20" s="112"/>
      <c r="X20" s="112"/>
      <c r="Y20" s="112"/>
      <c r="Z20" s="111"/>
    </row>
    <row r="21" spans="1:26" ht="20.100000000000001" customHeight="1" x14ac:dyDescent="0.15">
      <c r="A21" s="89"/>
      <c r="B21" s="89"/>
      <c r="C21" s="106"/>
      <c r="D21" s="107"/>
      <c r="E21" s="112"/>
      <c r="F21" s="112"/>
      <c r="G21" s="112"/>
      <c r="H21" s="112"/>
      <c r="I21" s="109"/>
      <c r="J21" s="114" t="s">
        <v>73</v>
      </c>
      <c r="K21" s="113"/>
      <c r="L21" s="113"/>
      <c r="M21" s="113"/>
      <c r="N21" s="113"/>
      <c r="O21" s="113"/>
      <c r="P21" s="113"/>
      <c r="Q21" s="113"/>
      <c r="R21" s="113"/>
      <c r="S21" s="113"/>
      <c r="T21" s="113"/>
      <c r="U21" s="113"/>
      <c r="V21" s="113"/>
      <c r="W21" s="113"/>
      <c r="X21" s="113"/>
      <c r="Y21" s="113"/>
      <c r="Z21" s="111"/>
    </row>
    <row r="22" spans="1:26" ht="20.100000000000001" customHeight="1" x14ac:dyDescent="0.15">
      <c r="A22" s="89">
        <f>IFERROR(IF(AND(TRIM($I22)&lt;&gt;"", OR(ISERROR(FIND("@"&amp;LEFT($I22,3)&amp;"@", 都道府県3))=FALSE, ISERROR(FIND("@"&amp;LEFT($I22,4)&amp;"@",都道府県4))=FALSE))=FALSE,1001,0),3)</f>
        <v>1001</v>
      </c>
      <c r="B22" s="89"/>
      <c r="C22" s="106"/>
      <c r="D22" s="107">
        <v>2</v>
      </c>
      <c r="E22" s="87" t="s">
        <v>25</v>
      </c>
      <c r="I22" s="27"/>
      <c r="J22" s="27"/>
      <c r="K22" s="27"/>
      <c r="L22" s="27"/>
      <c r="M22" s="27"/>
      <c r="N22" s="27"/>
      <c r="O22" s="27"/>
      <c r="P22" s="27"/>
      <c r="Q22" s="28"/>
      <c r="R22" s="27"/>
      <c r="S22" s="27"/>
      <c r="T22" s="27"/>
      <c r="U22" s="27"/>
      <c r="V22" s="27"/>
      <c r="W22" s="27"/>
      <c r="X22" s="27"/>
      <c r="Y22" s="27"/>
      <c r="Z22" s="111"/>
    </row>
    <row r="23" spans="1:26" ht="20.100000000000001" customHeight="1" x14ac:dyDescent="0.15">
      <c r="A23" s="89"/>
      <c r="B23" s="89"/>
      <c r="C23" s="106"/>
      <c r="D23" s="107"/>
      <c r="E23" s="112"/>
      <c r="F23" s="112"/>
      <c r="G23" s="112"/>
      <c r="H23" s="112"/>
      <c r="I23" s="109"/>
      <c r="J23" s="114" t="s">
        <v>26</v>
      </c>
      <c r="K23" s="113"/>
      <c r="L23" s="113"/>
      <c r="M23" s="113"/>
      <c r="N23" s="113"/>
      <c r="O23" s="113"/>
      <c r="P23" s="113"/>
      <c r="Q23" s="113"/>
      <c r="R23" s="113"/>
      <c r="S23" s="113"/>
      <c r="T23" s="113"/>
      <c r="U23" s="113"/>
      <c r="V23" s="113"/>
      <c r="W23" s="113"/>
      <c r="X23" s="113"/>
      <c r="Y23" s="113"/>
      <c r="Z23" s="111"/>
    </row>
    <row r="24" spans="1:26" ht="20.100000000000001" customHeight="1" x14ac:dyDescent="0.15">
      <c r="A24" s="89">
        <f>IFERROR(IF(TRIM($I24)="",1001,0),3)</f>
        <v>1001</v>
      </c>
      <c r="B24" s="89"/>
      <c r="C24" s="106"/>
      <c r="D24" s="107">
        <v>3</v>
      </c>
      <c r="E24" s="87" t="s">
        <v>53</v>
      </c>
      <c r="I24" s="24"/>
      <c r="J24" s="24"/>
      <c r="K24" s="24"/>
      <c r="L24" s="24"/>
      <c r="M24" s="24"/>
      <c r="N24" s="24"/>
      <c r="O24" s="24"/>
      <c r="P24" s="24"/>
      <c r="Q24" s="29"/>
      <c r="R24" s="24"/>
      <c r="S24" s="24"/>
      <c r="T24" s="24"/>
      <c r="U24" s="24"/>
      <c r="V24" s="24"/>
      <c r="W24" s="24"/>
      <c r="X24" s="24"/>
      <c r="Y24" s="24"/>
      <c r="Z24" s="111"/>
    </row>
    <row r="25" spans="1:26" ht="20.100000000000001" customHeight="1" x14ac:dyDescent="0.15">
      <c r="A25" s="89"/>
      <c r="B25" s="89"/>
      <c r="C25" s="115"/>
      <c r="D25" s="112"/>
      <c r="E25" s="112"/>
      <c r="F25" s="112"/>
      <c r="G25" s="112"/>
      <c r="H25" s="112"/>
      <c r="I25" s="109"/>
      <c r="J25" s="114" t="s">
        <v>67</v>
      </c>
      <c r="K25" s="113"/>
      <c r="L25" s="113"/>
      <c r="M25" s="113"/>
      <c r="N25" s="113"/>
      <c r="O25" s="113"/>
      <c r="P25" s="113"/>
      <c r="Q25" s="113"/>
      <c r="R25" s="113"/>
      <c r="S25" s="113"/>
      <c r="T25" s="113"/>
      <c r="U25" s="113"/>
      <c r="V25" s="113"/>
      <c r="W25" s="113"/>
      <c r="X25" s="113"/>
      <c r="Y25" s="113"/>
      <c r="Z25" s="111"/>
    </row>
    <row r="26" spans="1:26" ht="20.100000000000001" customHeight="1" x14ac:dyDescent="0.15">
      <c r="A26" s="89">
        <f>IFERROR(IF(TRIM($I26)="",1001,0),3)</f>
        <v>1001</v>
      </c>
      <c r="B26" s="89"/>
      <c r="C26" s="106"/>
      <c r="D26" s="107">
        <v>4</v>
      </c>
      <c r="E26" s="87" t="s">
        <v>27</v>
      </c>
      <c r="I26" s="24"/>
      <c r="J26" s="24"/>
      <c r="K26" s="24"/>
      <c r="L26" s="24"/>
      <c r="M26" s="24"/>
      <c r="N26" s="24"/>
      <c r="O26" s="24"/>
      <c r="P26" s="24"/>
      <c r="Q26" s="29"/>
      <c r="R26" s="24"/>
      <c r="S26" s="24"/>
      <c r="T26" s="24"/>
      <c r="U26" s="24"/>
      <c r="V26" s="24"/>
      <c r="W26" s="24"/>
      <c r="X26" s="24"/>
      <c r="Y26" s="24"/>
      <c r="Z26" s="111"/>
    </row>
    <row r="27" spans="1:26" ht="20.100000000000001" customHeight="1" x14ac:dyDescent="0.15">
      <c r="A27" s="89"/>
      <c r="B27" s="89"/>
      <c r="C27" s="115"/>
      <c r="D27" s="112"/>
      <c r="E27" s="112"/>
      <c r="F27" s="112"/>
      <c r="G27" s="112"/>
      <c r="H27" s="112"/>
      <c r="I27" s="109"/>
      <c r="J27" s="114" t="s">
        <v>68</v>
      </c>
      <c r="K27" s="113"/>
      <c r="L27" s="113"/>
      <c r="M27" s="113"/>
      <c r="N27" s="113"/>
      <c r="O27" s="113"/>
      <c r="P27" s="113"/>
      <c r="Q27" s="116"/>
      <c r="R27" s="113"/>
      <c r="S27" s="113"/>
      <c r="T27" s="113"/>
      <c r="U27" s="113"/>
      <c r="V27" s="113"/>
      <c r="W27" s="113"/>
      <c r="X27" s="113"/>
      <c r="Y27" s="113"/>
      <c r="Z27" s="117"/>
    </row>
    <row r="28" spans="1:26" ht="20.100000000000001" customHeight="1" x14ac:dyDescent="0.15">
      <c r="A28" s="89">
        <f>IFERROR(IF(TRIM($I28)="",1001,0),3)</f>
        <v>1001</v>
      </c>
      <c r="B28" s="89"/>
      <c r="C28" s="106"/>
      <c r="D28" s="107">
        <v>5</v>
      </c>
      <c r="E28" s="87" t="s">
        <v>28</v>
      </c>
      <c r="I28" s="24"/>
      <c r="J28" s="24"/>
      <c r="K28" s="24"/>
      <c r="L28" s="24"/>
      <c r="M28" s="24"/>
      <c r="N28" s="24"/>
      <c r="O28" s="24"/>
      <c r="P28" s="24"/>
      <c r="Q28" s="24"/>
      <c r="R28" s="24"/>
      <c r="S28" s="24"/>
      <c r="T28" s="24"/>
      <c r="U28" s="24"/>
      <c r="V28" s="24"/>
      <c r="W28" s="24"/>
      <c r="X28" s="24"/>
      <c r="Y28" s="24"/>
      <c r="Z28" s="111"/>
    </row>
    <row r="29" spans="1:26" ht="20.100000000000001" customHeight="1" x14ac:dyDescent="0.15">
      <c r="A29" s="89"/>
      <c r="B29" s="89"/>
      <c r="C29" s="115"/>
      <c r="D29" s="112"/>
      <c r="E29" s="112"/>
      <c r="F29" s="112"/>
      <c r="G29" s="112"/>
      <c r="H29" s="112"/>
      <c r="I29" s="109"/>
      <c r="J29" s="114" t="s">
        <v>60</v>
      </c>
      <c r="K29" s="113"/>
      <c r="L29" s="113"/>
      <c r="M29" s="113"/>
      <c r="N29" s="113"/>
      <c r="O29" s="113"/>
      <c r="P29" s="113"/>
      <c r="Q29" s="113"/>
      <c r="R29" s="113"/>
      <c r="S29" s="113"/>
      <c r="T29" s="113"/>
      <c r="U29" s="113"/>
      <c r="V29" s="113"/>
      <c r="W29" s="113"/>
      <c r="X29" s="113"/>
      <c r="Y29" s="113"/>
      <c r="Z29" s="117"/>
    </row>
    <row r="30" spans="1:26" ht="20.100000000000001" customHeight="1" x14ac:dyDescent="0.15">
      <c r="A30" s="89">
        <f>IFERROR(IF(OR(TRIM($I30)="", NOT(OR(IFERROR(SEARCH(" ",$I30),0)&gt;0, IFERROR(SEARCH("　",$I30),0)&gt;0))),1001,0),3)</f>
        <v>1001</v>
      </c>
      <c r="B30" s="89"/>
      <c r="C30" s="106"/>
      <c r="D30" s="107">
        <v>6</v>
      </c>
      <c r="E30" s="87" t="s">
        <v>54</v>
      </c>
      <c r="I30" s="24"/>
      <c r="J30" s="24"/>
      <c r="K30" s="24"/>
      <c r="L30" s="24"/>
      <c r="M30" s="24"/>
      <c r="N30" s="24"/>
      <c r="O30" s="24"/>
      <c r="P30" s="24"/>
      <c r="Q30" s="24"/>
      <c r="R30" s="24"/>
      <c r="S30" s="24"/>
      <c r="T30" s="24"/>
      <c r="U30" s="24"/>
      <c r="V30" s="24"/>
      <c r="W30" s="24"/>
      <c r="X30" s="24"/>
      <c r="Y30" s="24"/>
      <c r="Z30" s="111"/>
    </row>
    <row r="31" spans="1:26" ht="20.100000000000001" customHeight="1" x14ac:dyDescent="0.15">
      <c r="A31" s="89"/>
      <c r="B31" s="89"/>
      <c r="C31" s="115"/>
      <c r="D31" s="112"/>
      <c r="E31" s="112"/>
      <c r="F31" s="112"/>
      <c r="G31" s="112"/>
      <c r="H31" s="112"/>
      <c r="I31" s="118"/>
      <c r="J31" s="114" t="s">
        <v>29</v>
      </c>
      <c r="K31" s="114"/>
      <c r="L31" s="114"/>
      <c r="M31" s="114"/>
      <c r="N31" s="114"/>
      <c r="O31" s="114"/>
      <c r="P31" s="114"/>
      <c r="Q31" s="114"/>
      <c r="R31" s="114"/>
      <c r="S31" s="114"/>
      <c r="T31" s="114"/>
      <c r="U31" s="114"/>
      <c r="V31" s="114"/>
      <c r="W31" s="114"/>
      <c r="X31" s="114"/>
      <c r="Y31" s="114"/>
      <c r="Z31" s="117"/>
    </row>
    <row r="32" spans="1:26" ht="20.100000000000001" customHeight="1" x14ac:dyDescent="0.15">
      <c r="A32" s="89">
        <f>IFERROR(IF(OR(TRIM($I32)="", NOT(OR(IFERROR(SEARCH(" ",$I32),0)&gt;0, IFERROR(SEARCH("　",$I32),0)&gt;0))),1001,0),3)</f>
        <v>1001</v>
      </c>
      <c r="B32" s="89"/>
      <c r="C32" s="106"/>
      <c r="D32" s="107">
        <v>7</v>
      </c>
      <c r="E32" s="87" t="s">
        <v>30</v>
      </c>
      <c r="I32" s="24"/>
      <c r="J32" s="24"/>
      <c r="K32" s="24"/>
      <c r="L32" s="24"/>
      <c r="M32" s="24"/>
      <c r="N32" s="24"/>
      <c r="O32" s="24"/>
      <c r="P32" s="24"/>
      <c r="Q32" s="24"/>
      <c r="R32" s="24"/>
      <c r="S32" s="24"/>
      <c r="T32" s="24"/>
      <c r="U32" s="24"/>
      <c r="V32" s="24"/>
      <c r="W32" s="24"/>
      <c r="X32" s="24"/>
      <c r="Y32" s="24"/>
      <c r="Z32" s="111"/>
    </row>
    <row r="33" spans="1:27" ht="20.100000000000001" customHeight="1" x14ac:dyDescent="0.15">
      <c r="A33" s="89"/>
      <c r="B33" s="89"/>
      <c r="C33" s="115"/>
      <c r="D33" s="112"/>
      <c r="E33" s="112"/>
      <c r="F33" s="112"/>
      <c r="G33" s="112"/>
      <c r="H33" s="112"/>
      <c r="I33" s="118"/>
      <c r="J33" s="114" t="s">
        <v>31</v>
      </c>
      <c r="K33" s="114"/>
      <c r="L33" s="114"/>
      <c r="M33" s="114"/>
      <c r="N33" s="114"/>
      <c r="O33" s="114"/>
      <c r="P33" s="114"/>
      <c r="Q33" s="114"/>
      <c r="R33" s="114"/>
      <c r="S33" s="114"/>
      <c r="T33" s="114"/>
      <c r="U33" s="114"/>
      <c r="V33" s="114"/>
      <c r="W33" s="114"/>
      <c r="X33" s="114"/>
      <c r="Y33" s="114"/>
      <c r="Z33" s="111"/>
    </row>
    <row r="34" spans="1:27" ht="20.100000000000001" customHeight="1" x14ac:dyDescent="0.15">
      <c r="A34" s="89">
        <f>IFERROR(IF(NOT(AND(TRIM($I34)&lt;&gt;"",ISNUMBER(VALUE(SUBSTITUTE($I34,"-",""))), IFERROR(SEARCH("-",$I34),0)&gt;0)),1001,0),3)</f>
        <v>1001</v>
      </c>
      <c r="B34" s="89"/>
      <c r="C34" s="106"/>
      <c r="D34" s="107">
        <v>8</v>
      </c>
      <c r="E34" s="87" t="s">
        <v>32</v>
      </c>
      <c r="I34" s="24"/>
      <c r="J34" s="24"/>
      <c r="K34" s="24"/>
      <c r="L34" s="24"/>
      <c r="M34" s="24"/>
      <c r="O34" s="119" t="s">
        <v>33</v>
      </c>
      <c r="P34" s="1"/>
      <c r="Q34" s="87" t="s">
        <v>34</v>
      </c>
      <c r="Y34" s="113"/>
      <c r="Z34" s="111"/>
    </row>
    <row r="35" spans="1:27" ht="20.100000000000001" customHeight="1" x14ac:dyDescent="0.15">
      <c r="A35" s="89"/>
      <c r="B35" s="89"/>
      <c r="C35" s="115"/>
      <c r="D35" s="112"/>
      <c r="E35" s="112"/>
      <c r="F35" s="112"/>
      <c r="G35" s="112"/>
      <c r="H35" s="112"/>
      <c r="I35" s="109"/>
      <c r="J35" s="114" t="s">
        <v>35</v>
      </c>
      <c r="K35" s="113"/>
      <c r="L35" s="113"/>
      <c r="M35" s="113"/>
      <c r="N35" s="113"/>
      <c r="O35" s="113"/>
      <c r="P35" s="113"/>
      <c r="Q35" s="113"/>
      <c r="R35" s="113"/>
      <c r="S35" s="113"/>
      <c r="T35" s="113"/>
      <c r="U35" s="113"/>
      <c r="V35" s="113"/>
      <c r="W35" s="113"/>
      <c r="X35" s="113"/>
      <c r="Y35" s="113"/>
      <c r="Z35" s="111"/>
    </row>
    <row r="36" spans="1:27" ht="20.100000000000001" customHeight="1" x14ac:dyDescent="0.15">
      <c r="A36" s="89">
        <f>IFERROR(IF(AND(TRIM($I36)&lt;&gt;"", NOT(AND(ISNUMBER(VALUE(SUBSTITUTE($I36,"-",""))), IFERROR(SEARCH("-",$I36),0)&gt;0))),1001,0),3)</f>
        <v>0</v>
      </c>
      <c r="B36" s="89"/>
      <c r="C36" s="106"/>
      <c r="D36" s="107">
        <v>9</v>
      </c>
      <c r="E36" s="87" t="s">
        <v>36</v>
      </c>
      <c r="I36" s="24"/>
      <c r="J36" s="24"/>
      <c r="K36" s="24"/>
      <c r="L36" s="24"/>
      <c r="M36" s="24"/>
      <c r="N36" s="113"/>
      <c r="O36" s="113"/>
      <c r="P36" s="113"/>
      <c r="Q36" s="113"/>
      <c r="R36" s="113"/>
      <c r="S36" s="113"/>
      <c r="T36" s="113"/>
      <c r="U36" s="113"/>
      <c r="V36" s="113"/>
      <c r="W36" s="113"/>
      <c r="X36" s="113"/>
      <c r="Y36" s="113"/>
      <c r="Z36" s="111"/>
    </row>
    <row r="37" spans="1:27" ht="20.100000000000001" customHeight="1" x14ac:dyDescent="0.15">
      <c r="A37" s="89"/>
      <c r="B37" s="89"/>
      <c r="C37" s="115"/>
      <c r="D37" s="112"/>
      <c r="E37" s="112"/>
      <c r="F37" s="112"/>
      <c r="G37" s="112"/>
      <c r="H37" s="112"/>
      <c r="I37" s="109"/>
      <c r="J37" s="114" t="s">
        <v>35</v>
      </c>
      <c r="K37" s="113"/>
      <c r="L37" s="113"/>
      <c r="M37" s="113"/>
      <c r="N37" s="113"/>
      <c r="O37" s="113"/>
      <c r="P37" s="113"/>
      <c r="Q37" s="113"/>
      <c r="R37" s="113"/>
      <c r="S37" s="113"/>
      <c r="T37" s="113"/>
      <c r="U37" s="113"/>
      <c r="V37" s="113"/>
      <c r="W37" s="113"/>
      <c r="X37" s="113"/>
      <c r="Y37" s="113"/>
      <c r="Z37" s="111"/>
    </row>
    <row r="38" spans="1:27" ht="20.100000000000001" customHeight="1" x14ac:dyDescent="0.15">
      <c r="A38" s="89">
        <f>IFERROR(IF(AND(TRIM($I38)&lt;&gt;"", NOT(IFERROR(SEARCH("@",$I38),0)&gt;0)),1001,0),3)</f>
        <v>0</v>
      </c>
      <c r="B38" s="89"/>
      <c r="C38" s="115"/>
      <c r="D38" s="107">
        <v>10</v>
      </c>
      <c r="E38" s="87" t="s">
        <v>37</v>
      </c>
      <c r="I38" s="24"/>
      <c r="J38" s="24"/>
      <c r="K38" s="24"/>
      <c r="L38" s="24"/>
      <c r="M38" s="24"/>
      <c r="N38" s="24"/>
      <c r="O38" s="24"/>
      <c r="P38" s="24"/>
      <c r="Q38" s="30"/>
      <c r="R38" s="24"/>
      <c r="S38" s="24"/>
      <c r="T38" s="24"/>
      <c r="U38" s="24"/>
      <c r="V38" s="24"/>
      <c r="W38" s="24"/>
      <c r="X38" s="24"/>
      <c r="Y38" s="24"/>
      <c r="Z38" s="111"/>
    </row>
    <row r="39" spans="1:27" ht="20.100000000000001" customHeight="1" x14ac:dyDescent="0.15">
      <c r="A39" s="89"/>
      <c r="B39" s="89"/>
      <c r="C39" s="115"/>
      <c r="D39" s="107"/>
      <c r="I39" s="109"/>
      <c r="J39" s="120" t="s">
        <v>71</v>
      </c>
      <c r="K39" s="121"/>
      <c r="L39" s="114"/>
      <c r="M39" s="114"/>
      <c r="N39" s="114"/>
      <c r="O39" s="114"/>
      <c r="P39" s="114"/>
      <c r="Q39" s="122"/>
      <c r="R39" s="114"/>
      <c r="S39" s="114"/>
      <c r="T39" s="114"/>
      <c r="U39" s="114"/>
      <c r="V39" s="114"/>
      <c r="W39" s="114"/>
      <c r="X39" s="114"/>
      <c r="Y39" s="114"/>
      <c r="Z39" s="112"/>
      <c r="AA39" s="123"/>
    </row>
    <row r="40" spans="1:27" ht="20.100000000000001" customHeight="1" x14ac:dyDescent="0.15">
      <c r="A40" s="89">
        <f>IFERROR(IF(AND($I40&lt;&gt;"一致する", $I40&lt;&gt;"一致しない"),1001,0),3)</f>
        <v>0</v>
      </c>
      <c r="B40" s="89"/>
      <c r="C40" s="106"/>
      <c r="D40" s="107">
        <v>11</v>
      </c>
      <c r="E40" s="87" t="s">
        <v>38</v>
      </c>
      <c r="I40" s="24" t="s">
        <v>39</v>
      </c>
      <c r="J40" s="24"/>
      <c r="K40" s="24"/>
      <c r="L40" s="24"/>
      <c r="M40" s="24"/>
      <c r="N40" s="112"/>
      <c r="O40" s="112"/>
      <c r="P40" s="112"/>
      <c r="Q40" s="112"/>
      <c r="R40" s="112"/>
      <c r="S40" s="112"/>
      <c r="T40" s="112"/>
      <c r="U40" s="112"/>
      <c r="V40" s="112"/>
      <c r="W40" s="112"/>
      <c r="X40" s="112"/>
      <c r="Y40" s="112"/>
      <c r="Z40" s="111"/>
      <c r="AA40" s="112"/>
    </row>
    <row r="41" spans="1:27" ht="20.100000000000001" customHeight="1" x14ac:dyDescent="0.15">
      <c r="A41" s="89"/>
      <c r="B41" s="89"/>
      <c r="C41" s="115"/>
      <c r="D41" s="112"/>
      <c r="E41" s="112"/>
      <c r="F41" s="112"/>
      <c r="G41" s="112"/>
      <c r="H41" s="112"/>
      <c r="I41" s="118"/>
      <c r="J41" s="124" t="s">
        <v>64</v>
      </c>
      <c r="K41" s="114"/>
      <c r="L41" s="114"/>
      <c r="M41" s="114"/>
      <c r="N41" s="114"/>
      <c r="O41" s="114"/>
      <c r="P41" s="114"/>
      <c r="Q41" s="114"/>
      <c r="R41" s="114"/>
      <c r="S41" s="114"/>
      <c r="T41" s="114"/>
      <c r="U41" s="114"/>
      <c r="V41" s="114"/>
      <c r="W41" s="114"/>
      <c r="X41" s="114"/>
      <c r="Y41" s="114"/>
      <c r="Z41" s="125"/>
      <c r="AA41" s="112"/>
    </row>
    <row r="42" spans="1:27" ht="20.100000000000001" customHeight="1" x14ac:dyDescent="0.15">
      <c r="A42" s="89"/>
      <c r="B42" s="89"/>
      <c r="C42" s="126"/>
      <c r="D42" s="127"/>
      <c r="E42" s="127"/>
      <c r="F42" s="127"/>
      <c r="G42" s="127"/>
      <c r="H42" s="127"/>
      <c r="I42" s="128"/>
      <c r="J42" s="128"/>
      <c r="K42" s="129"/>
      <c r="L42" s="128"/>
      <c r="M42" s="128"/>
      <c r="N42" s="128"/>
      <c r="O42" s="128"/>
      <c r="P42" s="128"/>
      <c r="Q42" s="128"/>
      <c r="R42" s="128"/>
      <c r="S42" s="128"/>
      <c r="T42" s="128"/>
      <c r="U42" s="128"/>
      <c r="V42" s="128"/>
      <c r="W42" s="128"/>
      <c r="X42" s="128"/>
      <c r="Y42" s="128"/>
      <c r="Z42" s="130"/>
    </row>
    <row r="43" spans="1:27" ht="15" customHeight="1" x14ac:dyDescent="0.15">
      <c r="A43" s="89"/>
      <c r="B43" s="89"/>
      <c r="C43" s="112"/>
      <c r="D43" s="112"/>
      <c r="E43" s="112"/>
      <c r="F43" s="112"/>
      <c r="G43" s="112"/>
      <c r="H43" s="112"/>
      <c r="I43" s="131"/>
      <c r="J43" s="132"/>
      <c r="K43" s="132"/>
      <c r="L43" s="132"/>
      <c r="M43" s="132"/>
      <c r="N43" s="132"/>
      <c r="O43" s="132"/>
      <c r="P43" s="132"/>
      <c r="Q43" s="132"/>
      <c r="R43" s="132"/>
      <c r="S43" s="132"/>
      <c r="T43" s="132"/>
      <c r="U43" s="132"/>
      <c r="V43" s="132"/>
      <c r="W43" s="132"/>
      <c r="X43" s="132"/>
      <c r="Y43" s="132"/>
      <c r="Z43" s="112"/>
    </row>
    <row r="44" spans="1:27" ht="15.75" hidden="1" customHeight="1" x14ac:dyDescent="0.15">
      <c r="A44" s="89"/>
      <c r="B44" s="89"/>
      <c r="C44" s="112"/>
      <c r="D44" s="112"/>
      <c r="E44" s="112"/>
      <c r="F44" s="112"/>
      <c r="G44" s="112"/>
      <c r="H44" s="112"/>
      <c r="I44" s="132"/>
      <c r="J44" s="112"/>
      <c r="K44" s="112"/>
      <c r="L44" s="112"/>
      <c r="M44" s="112"/>
      <c r="N44" s="112"/>
      <c r="O44" s="112"/>
      <c r="P44" s="112"/>
      <c r="Q44" s="112"/>
      <c r="R44" s="112"/>
      <c r="S44" s="112"/>
      <c r="T44" s="112"/>
      <c r="U44" s="112"/>
      <c r="V44" s="112"/>
      <c r="W44" s="112"/>
      <c r="X44" s="112"/>
      <c r="Y44" s="112"/>
      <c r="Z44" s="112"/>
    </row>
    <row r="45" spans="1:27" ht="15.75" hidden="1" customHeight="1" x14ac:dyDescent="0.15">
      <c r="A45" s="89"/>
      <c r="B45" s="89"/>
      <c r="C45" s="112"/>
      <c r="D45" s="112"/>
      <c r="E45" s="112"/>
      <c r="F45" s="112"/>
      <c r="G45" s="112"/>
      <c r="H45" s="112"/>
      <c r="I45" s="132"/>
      <c r="J45" s="112"/>
      <c r="K45" s="112"/>
      <c r="L45" s="112"/>
      <c r="M45" s="112"/>
      <c r="N45" s="112"/>
      <c r="O45" s="112"/>
      <c r="P45" s="112"/>
      <c r="Q45" s="112"/>
      <c r="R45" s="112"/>
      <c r="S45" s="112"/>
      <c r="T45" s="112"/>
      <c r="U45" s="112"/>
      <c r="V45" s="112"/>
      <c r="W45" s="112"/>
      <c r="X45" s="112"/>
      <c r="Y45" s="112"/>
      <c r="Z45" s="112"/>
    </row>
    <row r="46" spans="1:27" ht="15.75" hidden="1" customHeight="1" x14ac:dyDescent="0.15">
      <c r="A46" s="89"/>
      <c r="B46" s="89"/>
      <c r="C46" s="112"/>
      <c r="D46" s="112"/>
      <c r="E46" s="112"/>
      <c r="F46" s="112"/>
      <c r="G46" s="112"/>
      <c r="H46" s="112"/>
      <c r="I46" s="132"/>
      <c r="J46" s="112"/>
      <c r="K46" s="112"/>
      <c r="L46" s="112"/>
      <c r="M46" s="112"/>
      <c r="N46" s="112"/>
      <c r="O46" s="112"/>
      <c r="P46" s="112"/>
      <c r="Q46" s="112"/>
      <c r="R46" s="112"/>
      <c r="S46" s="112"/>
      <c r="T46" s="112"/>
      <c r="U46" s="112"/>
      <c r="V46" s="112"/>
      <c r="W46" s="112"/>
      <c r="X46" s="112"/>
      <c r="Y46" s="112"/>
      <c r="Z46" s="112"/>
    </row>
    <row r="47" spans="1:27" ht="15.75" hidden="1" customHeight="1" x14ac:dyDescent="0.15">
      <c r="A47" s="89"/>
      <c r="B47" s="89"/>
      <c r="C47" s="112"/>
      <c r="D47" s="112"/>
      <c r="E47" s="112"/>
      <c r="F47" s="112"/>
      <c r="G47" s="112"/>
      <c r="H47" s="112"/>
      <c r="I47" s="132"/>
      <c r="J47" s="112"/>
      <c r="K47" s="112"/>
      <c r="L47" s="112"/>
      <c r="M47" s="112"/>
      <c r="N47" s="112"/>
      <c r="O47" s="112"/>
      <c r="P47" s="112"/>
      <c r="Q47" s="112"/>
      <c r="R47" s="112"/>
      <c r="S47" s="112"/>
      <c r="T47" s="112"/>
      <c r="U47" s="112"/>
      <c r="V47" s="112"/>
      <c r="W47" s="112"/>
      <c r="X47" s="112"/>
      <c r="Y47" s="112"/>
      <c r="Z47" s="112"/>
    </row>
    <row r="48" spans="1:27" ht="15.75" hidden="1" customHeight="1" x14ac:dyDescent="0.15">
      <c r="A48" s="89"/>
      <c r="B48" s="89"/>
      <c r="C48" s="112"/>
      <c r="D48" s="112"/>
      <c r="E48" s="112"/>
      <c r="F48" s="112"/>
      <c r="G48" s="112"/>
      <c r="H48" s="112"/>
      <c r="I48" s="132"/>
      <c r="J48" s="112"/>
      <c r="K48" s="112"/>
      <c r="L48" s="112"/>
      <c r="M48" s="112"/>
      <c r="N48" s="112"/>
      <c r="O48" s="112"/>
      <c r="P48" s="112"/>
      <c r="Q48" s="112"/>
      <c r="R48" s="112"/>
      <c r="S48" s="112"/>
      <c r="T48" s="112"/>
      <c r="U48" s="112"/>
      <c r="V48" s="112"/>
      <c r="W48" s="112"/>
      <c r="X48" s="112"/>
      <c r="Y48" s="112"/>
      <c r="Z48" s="112"/>
    </row>
    <row r="49" spans="1:26" ht="15.75" hidden="1" customHeight="1" x14ac:dyDescent="0.15">
      <c r="A49" s="89"/>
      <c r="B49" s="89"/>
      <c r="C49" s="112"/>
      <c r="D49" s="112"/>
      <c r="E49" s="112"/>
      <c r="F49" s="112"/>
      <c r="G49" s="112"/>
      <c r="H49" s="112"/>
      <c r="I49" s="132"/>
      <c r="J49" s="112"/>
      <c r="K49" s="112"/>
      <c r="L49" s="112"/>
      <c r="M49" s="112"/>
      <c r="N49" s="112"/>
      <c r="O49" s="112"/>
      <c r="P49" s="112"/>
      <c r="Q49" s="112"/>
      <c r="R49" s="112"/>
      <c r="S49" s="112"/>
      <c r="T49" s="112"/>
      <c r="U49" s="112"/>
      <c r="V49" s="112"/>
      <c r="W49" s="112"/>
      <c r="X49" s="112"/>
      <c r="Y49" s="112"/>
      <c r="Z49" s="112"/>
    </row>
    <row r="50" spans="1:26" ht="15.75" hidden="1" customHeight="1" x14ac:dyDescent="0.15">
      <c r="A50" s="89"/>
      <c r="B50" s="89"/>
      <c r="C50" s="112"/>
      <c r="D50" s="112"/>
      <c r="E50" s="112"/>
      <c r="F50" s="112"/>
      <c r="G50" s="112"/>
      <c r="H50" s="112"/>
      <c r="I50" s="132"/>
      <c r="J50" s="112"/>
      <c r="K50" s="112"/>
      <c r="L50" s="112"/>
      <c r="M50" s="112"/>
      <c r="N50" s="112"/>
      <c r="O50" s="112"/>
      <c r="P50" s="112"/>
      <c r="Q50" s="112"/>
      <c r="R50" s="112"/>
      <c r="S50" s="112"/>
      <c r="T50" s="112"/>
      <c r="U50" s="112"/>
      <c r="V50" s="112"/>
      <c r="W50" s="112"/>
      <c r="X50" s="112"/>
      <c r="Y50" s="112"/>
      <c r="Z50" s="112"/>
    </row>
    <row r="51" spans="1:26" ht="15.75" hidden="1" customHeight="1" x14ac:dyDescent="0.15">
      <c r="A51" s="89"/>
      <c r="B51" s="89"/>
      <c r="C51" s="112"/>
      <c r="D51" s="112"/>
      <c r="E51" s="112"/>
      <c r="F51" s="112"/>
      <c r="G51" s="112"/>
      <c r="H51" s="112"/>
      <c r="I51" s="132"/>
      <c r="J51" s="112"/>
      <c r="K51" s="112"/>
      <c r="L51" s="112"/>
      <c r="M51" s="112"/>
      <c r="N51" s="112"/>
      <c r="O51" s="112"/>
      <c r="P51" s="112"/>
      <c r="Q51" s="112"/>
      <c r="R51" s="112"/>
      <c r="S51" s="112"/>
      <c r="T51" s="112"/>
      <c r="U51" s="112"/>
      <c r="V51" s="112"/>
      <c r="W51" s="112"/>
      <c r="X51" s="112"/>
      <c r="Y51" s="112"/>
      <c r="Z51" s="112"/>
    </row>
    <row r="52" spans="1:26" ht="15.75" hidden="1" customHeight="1" x14ac:dyDescent="0.15">
      <c r="A52" s="89"/>
      <c r="B52" s="89"/>
      <c r="C52" s="112"/>
      <c r="D52" s="112"/>
      <c r="E52" s="112"/>
      <c r="F52" s="112"/>
      <c r="G52" s="112"/>
      <c r="H52" s="112"/>
      <c r="I52" s="132"/>
      <c r="J52" s="112"/>
      <c r="K52" s="112"/>
      <c r="L52" s="112"/>
      <c r="M52" s="112"/>
      <c r="N52" s="112"/>
      <c r="O52" s="112"/>
      <c r="P52" s="112"/>
      <c r="Q52" s="112"/>
      <c r="R52" s="112"/>
      <c r="S52" s="112"/>
      <c r="T52" s="112"/>
      <c r="U52" s="112"/>
      <c r="V52" s="112"/>
      <c r="W52" s="112"/>
      <c r="X52" s="112"/>
      <c r="Y52" s="112"/>
      <c r="Z52" s="112"/>
    </row>
    <row r="53" spans="1:26" ht="15.75" hidden="1" customHeight="1" x14ac:dyDescent="0.15">
      <c r="A53" s="89"/>
      <c r="B53" s="89"/>
      <c r="C53" s="112"/>
      <c r="D53" s="112"/>
      <c r="E53" s="112"/>
      <c r="F53" s="112"/>
      <c r="G53" s="112"/>
      <c r="H53" s="112"/>
      <c r="I53" s="132"/>
      <c r="J53" s="112"/>
      <c r="K53" s="112"/>
      <c r="L53" s="112"/>
      <c r="M53" s="112"/>
      <c r="N53" s="112"/>
      <c r="O53" s="112"/>
      <c r="P53" s="112"/>
      <c r="Q53" s="112"/>
      <c r="R53" s="112"/>
      <c r="S53" s="112"/>
      <c r="T53" s="112"/>
      <c r="U53" s="112"/>
      <c r="V53" s="112"/>
      <c r="W53" s="112"/>
      <c r="X53" s="112"/>
      <c r="Y53" s="112"/>
      <c r="Z53" s="112"/>
    </row>
    <row r="54" spans="1:26" ht="15.75" hidden="1" customHeight="1" x14ac:dyDescent="0.15">
      <c r="A54" s="89"/>
      <c r="B54" s="89"/>
      <c r="C54" s="112"/>
      <c r="D54" s="112"/>
      <c r="E54" s="112"/>
      <c r="F54" s="112"/>
      <c r="G54" s="112"/>
      <c r="H54" s="112"/>
      <c r="I54" s="132"/>
      <c r="J54" s="112"/>
      <c r="K54" s="112"/>
      <c r="L54" s="112"/>
      <c r="M54" s="112"/>
      <c r="N54" s="112"/>
      <c r="O54" s="112"/>
      <c r="P54" s="112"/>
      <c r="Q54" s="112"/>
      <c r="R54" s="112"/>
      <c r="S54" s="112"/>
      <c r="T54" s="112"/>
      <c r="U54" s="112"/>
      <c r="V54" s="112"/>
      <c r="W54" s="112"/>
      <c r="X54" s="112"/>
      <c r="Y54" s="112"/>
      <c r="Z54" s="112"/>
    </row>
    <row r="55" spans="1:26" ht="15.75" hidden="1" customHeight="1" x14ac:dyDescent="0.15">
      <c r="A55" s="89"/>
      <c r="B55" s="89"/>
      <c r="C55" s="112"/>
      <c r="D55" s="112"/>
      <c r="E55" s="112"/>
      <c r="F55" s="112"/>
      <c r="G55" s="112"/>
      <c r="H55" s="112"/>
      <c r="I55" s="132"/>
      <c r="J55" s="112"/>
      <c r="K55" s="112"/>
      <c r="L55" s="112"/>
      <c r="M55" s="112"/>
      <c r="N55" s="112"/>
      <c r="O55" s="112"/>
      <c r="P55" s="112"/>
      <c r="Q55" s="112"/>
      <c r="R55" s="112"/>
      <c r="S55" s="112"/>
      <c r="T55" s="112"/>
      <c r="U55" s="112"/>
      <c r="V55" s="112"/>
      <c r="W55" s="112"/>
      <c r="X55" s="112"/>
      <c r="Y55" s="112"/>
      <c r="Z55" s="112"/>
    </row>
    <row r="56" spans="1:26" ht="15.75" hidden="1" customHeight="1" x14ac:dyDescent="0.15">
      <c r="A56" s="89"/>
      <c r="B56" s="89"/>
      <c r="C56" s="112"/>
      <c r="D56" s="112"/>
      <c r="E56" s="112"/>
      <c r="F56" s="112"/>
      <c r="G56" s="112"/>
      <c r="H56" s="112"/>
      <c r="I56" s="132"/>
      <c r="J56" s="112"/>
      <c r="K56" s="112"/>
      <c r="L56" s="112"/>
      <c r="M56" s="112"/>
      <c r="N56" s="112"/>
      <c r="O56" s="112"/>
      <c r="P56" s="112"/>
      <c r="Q56" s="112"/>
      <c r="R56" s="112"/>
      <c r="S56" s="112"/>
      <c r="T56" s="112"/>
      <c r="U56" s="112"/>
      <c r="V56" s="112"/>
      <c r="W56" s="112"/>
      <c r="X56" s="112"/>
      <c r="Y56" s="112"/>
      <c r="Z56" s="112"/>
    </row>
    <row r="57" spans="1:26" ht="15.75" hidden="1" customHeight="1" x14ac:dyDescent="0.15">
      <c r="A57" s="89"/>
      <c r="B57" s="89"/>
      <c r="C57" s="112"/>
      <c r="D57" s="112"/>
      <c r="E57" s="112"/>
      <c r="F57" s="112"/>
      <c r="G57" s="112"/>
      <c r="H57" s="112"/>
      <c r="I57" s="132"/>
      <c r="J57" s="112"/>
      <c r="K57" s="112"/>
      <c r="L57" s="112"/>
      <c r="M57" s="112"/>
      <c r="N57" s="112"/>
      <c r="O57" s="112"/>
      <c r="P57" s="112"/>
      <c r="Q57" s="112"/>
      <c r="R57" s="112"/>
      <c r="S57" s="112"/>
      <c r="T57" s="112"/>
      <c r="U57" s="112"/>
      <c r="V57" s="112"/>
      <c r="W57" s="112"/>
      <c r="X57" s="112"/>
      <c r="Y57" s="112"/>
      <c r="Z57" s="112"/>
    </row>
    <row r="58" spans="1:26" ht="15.75" hidden="1" customHeight="1" x14ac:dyDescent="0.15">
      <c r="A58" s="89"/>
      <c r="B58" s="89"/>
      <c r="C58" s="112"/>
      <c r="D58" s="112"/>
      <c r="E58" s="112"/>
      <c r="F58" s="112"/>
      <c r="G58" s="112"/>
      <c r="H58" s="112"/>
      <c r="I58" s="132"/>
      <c r="J58" s="112"/>
      <c r="K58" s="112"/>
      <c r="L58" s="112"/>
      <c r="M58" s="112"/>
      <c r="N58" s="112"/>
      <c r="O58" s="112"/>
      <c r="P58" s="112"/>
      <c r="Q58" s="112"/>
      <c r="R58" s="112"/>
      <c r="S58" s="112"/>
      <c r="T58" s="112"/>
      <c r="U58" s="112"/>
      <c r="V58" s="112"/>
      <c r="W58" s="112"/>
      <c r="X58" s="112"/>
      <c r="Y58" s="112"/>
      <c r="Z58" s="112"/>
    </row>
    <row r="59" spans="1:26" ht="15" customHeight="1" x14ac:dyDescent="0.15">
      <c r="A59" s="89"/>
      <c r="B59" s="89"/>
      <c r="C59" s="112"/>
      <c r="D59" s="112"/>
      <c r="E59" s="112"/>
      <c r="F59" s="112"/>
      <c r="G59" s="112"/>
      <c r="H59" s="112"/>
      <c r="I59" s="132"/>
      <c r="J59" s="112"/>
      <c r="K59" s="112"/>
      <c r="L59" s="112"/>
      <c r="M59" s="112"/>
      <c r="N59" s="112"/>
      <c r="O59" s="112"/>
      <c r="P59" s="112"/>
      <c r="Q59" s="112"/>
      <c r="R59" s="112"/>
      <c r="S59" s="112"/>
      <c r="T59" s="112"/>
      <c r="U59" s="112"/>
      <c r="V59" s="112"/>
      <c r="W59" s="112"/>
      <c r="X59" s="112"/>
      <c r="Y59" s="112"/>
      <c r="Z59" s="112"/>
    </row>
    <row r="60" spans="1:26" ht="20.100000000000001" customHeight="1" x14ac:dyDescent="0.15">
      <c r="A60" s="89"/>
      <c r="B60" s="89"/>
      <c r="C60" s="99" t="s">
        <v>40</v>
      </c>
      <c r="D60" s="100"/>
      <c r="E60" s="100"/>
      <c r="F60" s="100"/>
      <c r="G60" s="100"/>
      <c r="H60" s="101"/>
      <c r="I60" s="133"/>
    </row>
    <row r="61" spans="1:26" ht="15" customHeight="1" x14ac:dyDescent="0.15">
      <c r="A61" s="89"/>
      <c r="B61" s="89"/>
      <c r="C61" s="102"/>
      <c r="D61" s="103"/>
      <c r="E61" s="103"/>
      <c r="F61" s="103"/>
      <c r="G61" s="103"/>
      <c r="H61" s="103"/>
      <c r="I61" s="104"/>
      <c r="J61" s="104"/>
      <c r="K61" s="104"/>
      <c r="L61" s="104"/>
      <c r="M61" s="104"/>
      <c r="N61" s="104"/>
      <c r="O61" s="104"/>
      <c r="P61" s="104"/>
      <c r="Q61" s="104"/>
      <c r="R61" s="104"/>
      <c r="S61" s="104"/>
      <c r="T61" s="104"/>
      <c r="U61" s="104"/>
      <c r="V61" s="104"/>
      <c r="W61" s="104"/>
      <c r="X61" s="104"/>
      <c r="Y61" s="104"/>
      <c r="Z61" s="105"/>
    </row>
    <row r="62" spans="1:26" ht="60" customHeight="1" x14ac:dyDescent="0.15">
      <c r="A62" s="89"/>
      <c r="B62" s="89"/>
      <c r="C62" s="102"/>
      <c r="D62" s="134" t="s">
        <v>146</v>
      </c>
      <c r="E62" s="134"/>
      <c r="F62" s="134"/>
      <c r="G62" s="134"/>
      <c r="H62" s="134"/>
      <c r="I62" s="134"/>
      <c r="J62" s="134"/>
      <c r="K62" s="134"/>
      <c r="L62" s="134"/>
      <c r="M62" s="134"/>
      <c r="N62" s="134"/>
      <c r="O62" s="134"/>
      <c r="P62" s="134"/>
      <c r="Q62" s="134"/>
      <c r="R62" s="134"/>
      <c r="S62" s="134"/>
      <c r="T62" s="134"/>
      <c r="U62" s="134"/>
      <c r="V62" s="134"/>
      <c r="W62" s="134"/>
      <c r="X62" s="134"/>
      <c r="Y62" s="134"/>
      <c r="Z62" s="111"/>
    </row>
    <row r="63" spans="1:26" ht="20.100000000000001" customHeight="1" x14ac:dyDescent="0.15">
      <c r="A63" s="89">
        <f>IFERROR(IF(AND($I63&lt;&gt;"しない", $I63&lt;&gt;"する"),1001,0),3)</f>
        <v>1001</v>
      </c>
      <c r="B63" s="89"/>
      <c r="C63" s="106"/>
      <c r="D63" s="107">
        <v>1</v>
      </c>
      <c r="E63" s="112" t="s">
        <v>41</v>
      </c>
      <c r="F63" s="112"/>
      <c r="G63" s="112"/>
      <c r="H63" s="112"/>
      <c r="I63" s="24"/>
      <c r="J63" s="24"/>
      <c r="K63" s="24"/>
      <c r="L63" s="24"/>
      <c r="M63" s="24"/>
      <c r="N63" s="112"/>
      <c r="O63" s="112"/>
      <c r="P63" s="112"/>
      <c r="Q63" s="112"/>
      <c r="R63" s="112"/>
      <c r="S63" s="112"/>
      <c r="T63" s="112"/>
      <c r="U63" s="112"/>
      <c r="V63" s="112"/>
      <c r="W63" s="112"/>
      <c r="X63" s="112"/>
      <c r="Y63" s="112"/>
      <c r="Z63" s="111"/>
    </row>
    <row r="64" spans="1:26" ht="20.100000000000001" customHeight="1" x14ac:dyDescent="0.15">
      <c r="A64" s="89"/>
      <c r="B64" s="89"/>
      <c r="C64" s="106"/>
      <c r="D64" s="112"/>
      <c r="E64" s="112"/>
      <c r="F64" s="112"/>
      <c r="G64" s="112"/>
      <c r="H64" s="112"/>
      <c r="I64" s="118"/>
      <c r="J64" s="114" t="s">
        <v>14</v>
      </c>
      <c r="K64" s="113"/>
      <c r="L64" s="113"/>
      <c r="M64" s="113"/>
      <c r="N64" s="113"/>
      <c r="O64" s="113"/>
      <c r="P64" s="113"/>
      <c r="Q64" s="113"/>
      <c r="R64" s="113"/>
      <c r="S64" s="113"/>
      <c r="T64" s="113"/>
      <c r="U64" s="113"/>
      <c r="V64" s="113"/>
      <c r="W64" s="113"/>
      <c r="X64" s="113"/>
      <c r="Y64" s="113"/>
      <c r="Z64" s="111"/>
    </row>
    <row r="65" spans="1:26" ht="20.100000000000001" hidden="1" customHeight="1" x14ac:dyDescent="0.15">
      <c r="A65" s="89"/>
      <c r="B65" s="89"/>
      <c r="C65" s="106"/>
      <c r="D65" s="112"/>
      <c r="E65" s="112"/>
      <c r="F65" s="112"/>
      <c r="G65" s="112"/>
      <c r="H65" s="112"/>
      <c r="I65" s="118"/>
      <c r="J65" s="113"/>
      <c r="K65" s="113"/>
      <c r="L65" s="113"/>
      <c r="M65" s="113"/>
      <c r="N65" s="113"/>
      <c r="O65" s="113"/>
      <c r="P65" s="113"/>
      <c r="Q65" s="113"/>
      <c r="R65" s="113"/>
      <c r="S65" s="113"/>
      <c r="T65" s="113"/>
      <c r="U65" s="113"/>
      <c r="V65" s="113"/>
      <c r="W65" s="113"/>
      <c r="X65" s="113"/>
      <c r="Y65" s="113"/>
      <c r="Z65" s="111"/>
    </row>
    <row r="66" spans="1:26" ht="20.100000000000001" hidden="1" customHeight="1" x14ac:dyDescent="0.15">
      <c r="A66" s="89"/>
      <c r="B66" s="89"/>
      <c r="C66" s="106"/>
      <c r="D66" s="112"/>
      <c r="E66" s="112"/>
      <c r="F66" s="112"/>
      <c r="G66" s="112"/>
      <c r="H66" s="112"/>
      <c r="I66" s="118"/>
      <c r="J66" s="113"/>
      <c r="K66" s="113"/>
      <c r="L66" s="113"/>
      <c r="M66" s="113"/>
      <c r="N66" s="113"/>
      <c r="O66" s="113"/>
      <c r="P66" s="113"/>
      <c r="Q66" s="113"/>
      <c r="R66" s="113"/>
      <c r="S66" s="113"/>
      <c r="T66" s="113"/>
      <c r="U66" s="113"/>
      <c r="V66" s="113"/>
      <c r="W66" s="113"/>
      <c r="X66" s="113"/>
      <c r="Y66" s="113"/>
      <c r="Z66" s="111"/>
    </row>
    <row r="67" spans="1:26" ht="20.100000000000001" hidden="1" customHeight="1" x14ac:dyDescent="0.15">
      <c r="A67" s="89"/>
      <c r="B67" s="89"/>
      <c r="C67" s="106"/>
      <c r="D67" s="112"/>
      <c r="E67" s="112"/>
      <c r="F67" s="112"/>
      <c r="G67" s="112"/>
      <c r="H67" s="112"/>
      <c r="I67" s="118"/>
      <c r="J67" s="113"/>
      <c r="K67" s="113"/>
      <c r="L67" s="113"/>
      <c r="M67" s="113"/>
      <c r="N67" s="113"/>
      <c r="O67" s="113"/>
      <c r="P67" s="113"/>
      <c r="Q67" s="113"/>
      <c r="R67" s="113"/>
      <c r="S67" s="113"/>
      <c r="T67" s="113"/>
      <c r="U67" s="113"/>
      <c r="V67" s="113"/>
      <c r="W67" s="113"/>
      <c r="X67" s="113"/>
      <c r="Y67" s="113"/>
      <c r="Z67" s="111"/>
    </row>
    <row r="68" spans="1:26" ht="20.100000000000001" hidden="1" customHeight="1" x14ac:dyDescent="0.15">
      <c r="A68" s="89"/>
      <c r="B68" s="89"/>
      <c r="C68" s="106"/>
      <c r="D68" s="112"/>
      <c r="E68" s="112"/>
      <c r="F68" s="112"/>
      <c r="G68" s="112"/>
      <c r="H68" s="112"/>
      <c r="I68" s="118"/>
      <c r="J68" s="113"/>
      <c r="K68" s="113"/>
      <c r="L68" s="113"/>
      <c r="M68" s="113"/>
      <c r="N68" s="113"/>
      <c r="O68" s="113"/>
      <c r="P68" s="113"/>
      <c r="Q68" s="113"/>
      <c r="R68" s="113"/>
      <c r="S68" s="113"/>
      <c r="T68" s="113"/>
      <c r="U68" s="113"/>
      <c r="V68" s="113"/>
      <c r="W68" s="113"/>
      <c r="X68" s="113"/>
      <c r="Y68" s="113"/>
      <c r="Z68" s="111"/>
    </row>
    <row r="69" spans="1:26" ht="20.100000000000001" customHeight="1" x14ac:dyDescent="0.15">
      <c r="A69" s="89">
        <f>IFERROR(IF(OR(AND($I63="する",TRIM($I69)=""),AND($I63="しない",NOT(ISBLANK($I69)))),1001,0),3)</f>
        <v>0</v>
      </c>
      <c r="B69" s="89"/>
      <c r="C69" s="106"/>
      <c r="D69" s="107">
        <v>2</v>
      </c>
      <c r="E69" s="87" t="s">
        <v>24</v>
      </c>
      <c r="I69" s="25"/>
      <c r="J69" s="26"/>
      <c r="K69" s="26"/>
      <c r="L69" s="26"/>
      <c r="M69" s="26"/>
      <c r="N69" s="112"/>
      <c r="O69" s="112"/>
      <c r="P69" s="112"/>
      <c r="Q69" s="112"/>
      <c r="R69" s="112"/>
      <c r="S69" s="112"/>
      <c r="T69" s="112"/>
      <c r="U69" s="112"/>
      <c r="V69" s="112"/>
      <c r="W69" s="112"/>
      <c r="X69" s="112"/>
      <c r="Y69" s="112"/>
      <c r="Z69" s="111"/>
    </row>
    <row r="70" spans="1:26" ht="20.100000000000001" customHeight="1" x14ac:dyDescent="0.15">
      <c r="A70" s="89"/>
      <c r="B70" s="89"/>
      <c r="C70" s="106"/>
      <c r="D70" s="107"/>
      <c r="E70" s="112"/>
      <c r="F70" s="112"/>
      <c r="G70" s="112"/>
      <c r="H70" s="112"/>
      <c r="I70" s="109"/>
      <c r="J70" s="114" t="s">
        <v>73</v>
      </c>
      <c r="K70" s="113"/>
      <c r="L70" s="113"/>
      <c r="M70" s="113"/>
      <c r="N70" s="113"/>
      <c r="O70" s="113"/>
      <c r="P70" s="113"/>
      <c r="Q70" s="113"/>
      <c r="R70" s="113"/>
      <c r="S70" s="113"/>
      <c r="T70" s="113"/>
      <c r="U70" s="113"/>
      <c r="V70" s="113"/>
      <c r="W70" s="113"/>
      <c r="X70" s="113"/>
      <c r="Y70" s="113"/>
      <c r="Z70" s="111"/>
    </row>
    <row r="71" spans="1:26" ht="20.100000000000001" customHeight="1" x14ac:dyDescent="0.15">
      <c r="A71" s="89">
        <f>IFERROR(IF(OR(AND($I63="する", LEFT($I71,3)&lt;&gt;"北海道"),AND($I63="しない",NOT(ISBLANK($I71)))),1001,0),3)</f>
        <v>0</v>
      </c>
      <c r="B71" s="89"/>
      <c r="C71" s="106"/>
      <c r="D71" s="107">
        <v>3</v>
      </c>
      <c r="E71" s="87" t="s">
        <v>25</v>
      </c>
      <c r="I71" s="27"/>
      <c r="J71" s="27"/>
      <c r="K71" s="27"/>
      <c r="L71" s="27"/>
      <c r="M71" s="27"/>
      <c r="N71" s="27"/>
      <c r="O71" s="27"/>
      <c r="P71" s="27"/>
      <c r="Q71" s="28"/>
      <c r="R71" s="27"/>
      <c r="S71" s="27"/>
      <c r="T71" s="27"/>
      <c r="U71" s="27"/>
      <c r="V71" s="27"/>
      <c r="W71" s="27"/>
      <c r="X71" s="27"/>
      <c r="Y71" s="27"/>
      <c r="Z71" s="111"/>
    </row>
    <row r="72" spans="1:26" ht="20.100000000000001" customHeight="1" x14ac:dyDescent="0.15">
      <c r="A72" s="89"/>
      <c r="B72" s="89"/>
      <c r="C72" s="106"/>
      <c r="D72" s="107"/>
      <c r="E72" s="112"/>
      <c r="F72" s="112"/>
      <c r="G72" s="112"/>
      <c r="H72" s="112"/>
      <c r="I72" s="109"/>
      <c r="J72" s="114" t="s">
        <v>152</v>
      </c>
      <c r="K72" s="113"/>
      <c r="L72" s="113"/>
      <c r="M72" s="113"/>
      <c r="N72" s="113"/>
      <c r="O72" s="113"/>
      <c r="P72" s="113"/>
      <c r="Q72" s="113"/>
      <c r="R72" s="113"/>
      <c r="S72" s="113"/>
      <c r="T72" s="113"/>
      <c r="U72" s="113"/>
      <c r="V72" s="113"/>
      <c r="W72" s="113"/>
      <c r="X72" s="113"/>
      <c r="Y72" s="113"/>
      <c r="Z72" s="111"/>
    </row>
    <row r="73" spans="1:26" ht="20.100000000000001" customHeight="1" x14ac:dyDescent="0.15">
      <c r="A73" s="89">
        <f>IFERROR(IF(OR(AND($I63="する",TRIM($I73)=""),AND($I63="しない",NOT(ISBLANK($I73)))),1001,0),3)</f>
        <v>0</v>
      </c>
      <c r="B73" s="89"/>
      <c r="C73" s="106"/>
      <c r="D73" s="107">
        <v>4</v>
      </c>
      <c r="E73" s="87" t="s">
        <v>53</v>
      </c>
      <c r="I73" s="24"/>
      <c r="J73" s="24"/>
      <c r="K73" s="24"/>
      <c r="L73" s="24"/>
      <c r="M73" s="24"/>
      <c r="N73" s="24"/>
      <c r="O73" s="24"/>
      <c r="P73" s="24"/>
      <c r="Q73" s="29"/>
      <c r="R73" s="24"/>
      <c r="S73" s="24"/>
      <c r="T73" s="24"/>
      <c r="U73" s="24"/>
      <c r="V73" s="24"/>
      <c r="W73" s="24"/>
      <c r="X73" s="24"/>
      <c r="Y73" s="24"/>
      <c r="Z73" s="111"/>
    </row>
    <row r="74" spans="1:26" ht="30" customHeight="1" x14ac:dyDescent="0.15">
      <c r="A74" s="89"/>
      <c r="B74" s="89"/>
      <c r="C74" s="115"/>
      <c r="D74" s="112"/>
      <c r="I74" s="109"/>
      <c r="J74" s="135" t="s">
        <v>143</v>
      </c>
      <c r="K74" s="135"/>
      <c r="L74" s="135"/>
      <c r="M74" s="135"/>
      <c r="N74" s="135"/>
      <c r="O74" s="135"/>
      <c r="P74" s="135"/>
      <c r="Q74" s="135"/>
      <c r="R74" s="135"/>
      <c r="S74" s="135"/>
      <c r="T74" s="135"/>
      <c r="U74" s="135"/>
      <c r="V74" s="135"/>
      <c r="W74" s="135"/>
      <c r="X74" s="135"/>
      <c r="Y74" s="135"/>
      <c r="Z74" s="111"/>
    </row>
    <row r="75" spans="1:26" ht="20.100000000000001" customHeight="1" x14ac:dyDescent="0.15">
      <c r="A75" s="89">
        <f>IFERROR(IF(OR(AND($I63="する",TRIM($I75)=""),AND($I63="しない",NOT(ISBLANK($I75)))),1001,0),3)</f>
        <v>0</v>
      </c>
      <c r="B75" s="89"/>
      <c r="C75" s="106"/>
      <c r="D75" s="107">
        <v>5</v>
      </c>
      <c r="E75" s="87" t="s">
        <v>27</v>
      </c>
      <c r="I75" s="24"/>
      <c r="J75" s="24"/>
      <c r="K75" s="24"/>
      <c r="L75" s="24"/>
      <c r="M75" s="24"/>
      <c r="N75" s="24"/>
      <c r="O75" s="24"/>
      <c r="P75" s="24"/>
      <c r="Q75" s="24"/>
      <c r="R75" s="24"/>
      <c r="S75" s="24"/>
      <c r="T75" s="24"/>
      <c r="U75" s="24"/>
      <c r="V75" s="24"/>
      <c r="W75" s="24"/>
      <c r="X75" s="24"/>
      <c r="Y75" s="24"/>
      <c r="Z75" s="111"/>
    </row>
    <row r="76" spans="1:26" ht="30" customHeight="1" x14ac:dyDescent="0.15">
      <c r="A76" s="89"/>
      <c r="B76" s="89"/>
      <c r="C76" s="115"/>
      <c r="D76" s="112"/>
      <c r="E76" s="112"/>
      <c r="F76" s="112"/>
      <c r="G76" s="112"/>
      <c r="H76" s="112"/>
      <c r="I76" s="109"/>
      <c r="J76" s="135" t="s">
        <v>144</v>
      </c>
      <c r="K76" s="135"/>
      <c r="L76" s="135"/>
      <c r="M76" s="135"/>
      <c r="N76" s="135"/>
      <c r="O76" s="135"/>
      <c r="P76" s="135"/>
      <c r="Q76" s="135"/>
      <c r="R76" s="135"/>
      <c r="S76" s="135"/>
      <c r="T76" s="135"/>
      <c r="U76" s="135"/>
      <c r="V76" s="135"/>
      <c r="W76" s="135"/>
      <c r="X76" s="135"/>
      <c r="Y76" s="135"/>
      <c r="Z76" s="111"/>
    </row>
    <row r="77" spans="1:26" ht="20.100000000000001" customHeight="1" x14ac:dyDescent="0.15">
      <c r="A77" s="89">
        <f>IFERROR(IF(OR(AND($I63="する",TRIM($I77)=""),AND($I63="しない",NOT(ISBLANK($I77)))),1001,0),3)</f>
        <v>0</v>
      </c>
      <c r="B77" s="89"/>
      <c r="C77" s="106"/>
      <c r="D77" s="107">
        <v>6</v>
      </c>
      <c r="E77" s="87" t="s">
        <v>42</v>
      </c>
      <c r="I77" s="24"/>
      <c r="J77" s="24"/>
      <c r="K77" s="24"/>
      <c r="L77" s="24"/>
      <c r="M77" s="24"/>
      <c r="N77" s="24"/>
      <c r="O77" s="24"/>
      <c r="P77" s="24"/>
      <c r="Q77" s="24"/>
      <c r="R77" s="24"/>
      <c r="S77" s="24"/>
      <c r="T77" s="24"/>
      <c r="U77" s="24"/>
      <c r="V77" s="24"/>
      <c r="W77" s="24"/>
      <c r="X77" s="24"/>
      <c r="Y77" s="24"/>
      <c r="Z77" s="111"/>
    </row>
    <row r="78" spans="1:26" ht="20.100000000000001" customHeight="1" x14ac:dyDescent="0.15">
      <c r="A78" s="89"/>
      <c r="B78" s="89"/>
      <c r="C78" s="115"/>
      <c r="D78" s="112"/>
      <c r="E78" s="112"/>
      <c r="F78" s="112"/>
      <c r="G78" s="112"/>
      <c r="H78" s="112"/>
      <c r="I78" s="109"/>
      <c r="J78" s="124" t="s">
        <v>61</v>
      </c>
      <c r="K78" s="113"/>
      <c r="L78" s="113"/>
      <c r="M78" s="113"/>
      <c r="N78" s="113"/>
      <c r="O78" s="113"/>
      <c r="P78" s="113"/>
      <c r="Q78" s="113"/>
      <c r="R78" s="113"/>
      <c r="S78" s="113"/>
      <c r="T78" s="113"/>
      <c r="U78" s="113"/>
      <c r="V78" s="113"/>
      <c r="W78" s="113"/>
      <c r="X78" s="113"/>
      <c r="Y78" s="113"/>
      <c r="Z78" s="111"/>
    </row>
    <row r="79" spans="1:26" ht="20.100000000000001" customHeight="1" x14ac:dyDescent="0.15">
      <c r="A79" s="89">
        <f>IFERROR(IF(OR(AND($I63="する",OR(TRIM($I79)="", NOT(OR(IFERROR(SEARCH(" ",$I79),0)&gt;0, IFERROR(SEARCH("　",$I79),0)&gt;0)))),AND($I63="しない",NOT(ISBLANK($I79)))),1001,0),3)</f>
        <v>0</v>
      </c>
      <c r="B79" s="89"/>
      <c r="C79" s="106"/>
      <c r="D79" s="107">
        <v>7</v>
      </c>
      <c r="E79" s="87" t="s">
        <v>43</v>
      </c>
      <c r="I79" s="24"/>
      <c r="J79" s="24"/>
      <c r="K79" s="24"/>
      <c r="L79" s="24"/>
      <c r="M79" s="24"/>
      <c r="N79" s="24"/>
      <c r="O79" s="24"/>
      <c r="P79" s="24"/>
      <c r="Q79" s="24"/>
      <c r="R79" s="24"/>
      <c r="S79" s="24"/>
      <c r="T79" s="24"/>
      <c r="U79" s="24"/>
      <c r="V79" s="24"/>
      <c r="W79" s="24"/>
      <c r="X79" s="24"/>
      <c r="Y79" s="24"/>
      <c r="Z79" s="111"/>
    </row>
    <row r="80" spans="1:26" ht="20.100000000000001" customHeight="1" x14ac:dyDescent="0.15">
      <c r="A80" s="89"/>
      <c r="B80" s="89"/>
      <c r="C80" s="115"/>
      <c r="D80" s="112"/>
      <c r="E80" s="136" t="s">
        <v>55</v>
      </c>
      <c r="F80" s="112"/>
      <c r="G80" s="112"/>
      <c r="H80" s="112"/>
      <c r="I80" s="118"/>
      <c r="J80" s="114" t="s">
        <v>29</v>
      </c>
      <c r="K80" s="114"/>
      <c r="L80" s="114"/>
      <c r="M80" s="114"/>
      <c r="N80" s="114"/>
      <c r="O80" s="114"/>
      <c r="P80" s="114"/>
      <c r="Q80" s="114"/>
      <c r="R80" s="114"/>
      <c r="S80" s="114"/>
      <c r="T80" s="114"/>
      <c r="U80" s="114"/>
      <c r="V80" s="114"/>
      <c r="W80" s="114"/>
      <c r="X80" s="114"/>
      <c r="Y80" s="114"/>
      <c r="Z80" s="111"/>
    </row>
    <row r="81" spans="1:27" ht="20.100000000000001" customHeight="1" x14ac:dyDescent="0.15">
      <c r="A81" s="89">
        <f>IFERROR(IF(OR(AND($I63="する",OR(TRIM($I81)="", NOT(OR(IFERROR(SEARCH(" ",$I81),0)&gt;0, IFERROR(SEARCH("　",$I81),0)&gt;0)))),AND($I63="しない",NOT(ISBLANK($I81)))),1001,0),3)</f>
        <v>0</v>
      </c>
      <c r="B81" s="89"/>
      <c r="C81" s="106"/>
      <c r="D81" s="107">
        <v>8</v>
      </c>
      <c r="E81" s="87" t="s">
        <v>43</v>
      </c>
      <c r="I81" s="24"/>
      <c r="J81" s="24"/>
      <c r="K81" s="24"/>
      <c r="L81" s="24"/>
      <c r="M81" s="24"/>
      <c r="N81" s="24"/>
      <c r="O81" s="24"/>
      <c r="P81" s="24"/>
      <c r="Q81" s="24"/>
      <c r="R81" s="24"/>
      <c r="S81" s="24"/>
      <c r="T81" s="24"/>
      <c r="U81" s="24"/>
      <c r="V81" s="24"/>
      <c r="W81" s="24"/>
      <c r="X81" s="24"/>
      <c r="Y81" s="24"/>
      <c r="Z81" s="111"/>
    </row>
    <row r="82" spans="1:27" ht="20.100000000000001" customHeight="1" x14ac:dyDescent="0.15">
      <c r="A82" s="89"/>
      <c r="B82" s="89"/>
      <c r="C82" s="115"/>
      <c r="D82" s="112"/>
      <c r="E82" s="112"/>
      <c r="F82" s="112"/>
      <c r="G82" s="112"/>
      <c r="H82" s="112"/>
      <c r="I82" s="118"/>
      <c r="J82" s="114" t="s">
        <v>31</v>
      </c>
      <c r="K82" s="114"/>
      <c r="L82" s="114"/>
      <c r="M82" s="114"/>
      <c r="N82" s="114"/>
      <c r="O82" s="114"/>
      <c r="P82" s="114"/>
      <c r="Q82" s="114"/>
      <c r="R82" s="114"/>
      <c r="S82" s="114"/>
      <c r="T82" s="114"/>
      <c r="U82" s="114"/>
      <c r="V82" s="114"/>
      <c r="W82" s="114"/>
      <c r="X82" s="114"/>
      <c r="Y82" s="114"/>
      <c r="Z82" s="111"/>
    </row>
    <row r="83" spans="1:27" ht="20.100000000000001" customHeight="1" x14ac:dyDescent="0.15">
      <c r="A83" s="89">
        <f>IFERROR(IF(OR(AND($I63="する",NOT(AND(TRIM($I83)&lt;&gt;"",ISNUMBER(VALUE(SUBSTITUTE($I83,"-",""))),IFERROR(SEARCH("-",$I83),0)&gt;0))), AND($I63="しない",NOT(ISBLANK($I83)))),1001,0),3)</f>
        <v>0</v>
      </c>
      <c r="B83" s="89"/>
      <c r="C83" s="106"/>
      <c r="D83" s="107">
        <v>9</v>
      </c>
      <c r="E83" s="87" t="s">
        <v>32</v>
      </c>
      <c r="I83" s="24"/>
      <c r="J83" s="24"/>
      <c r="K83" s="24"/>
      <c r="L83" s="24"/>
      <c r="M83" s="24"/>
      <c r="O83" s="119" t="s">
        <v>33</v>
      </c>
      <c r="P83" s="1"/>
      <c r="Q83" s="87" t="s">
        <v>34</v>
      </c>
      <c r="Y83" s="113"/>
      <c r="Z83" s="111"/>
    </row>
    <row r="84" spans="1:27" ht="20.100000000000001" customHeight="1" x14ac:dyDescent="0.15">
      <c r="A84" s="89">
        <f>IFERROR(IF(AND($I63="しない",NOT(ISBLANK($P83))),1001,0),3)</f>
        <v>0</v>
      </c>
      <c r="B84" s="89"/>
      <c r="C84" s="115"/>
      <c r="D84" s="112"/>
      <c r="E84" s="112"/>
      <c r="F84" s="112"/>
      <c r="G84" s="112"/>
      <c r="H84" s="112"/>
      <c r="I84" s="109"/>
      <c r="J84" s="114" t="s">
        <v>35</v>
      </c>
      <c r="K84" s="113"/>
      <c r="L84" s="113"/>
      <c r="M84" s="113"/>
      <c r="N84" s="113"/>
      <c r="O84" s="113"/>
      <c r="P84" s="113"/>
      <c r="Q84" s="113"/>
      <c r="R84" s="113"/>
      <c r="S84" s="113"/>
      <c r="T84" s="113"/>
      <c r="U84" s="113"/>
      <c r="V84" s="113"/>
      <c r="W84" s="113"/>
      <c r="X84" s="113"/>
      <c r="Y84" s="113"/>
      <c r="Z84" s="111"/>
    </row>
    <row r="85" spans="1:27" ht="20.100000000000001" customHeight="1" x14ac:dyDescent="0.15">
      <c r="A85" s="89">
        <f>IFERROR(IF(OR(AND($I63="する",AND(TRIM($I85)&lt;&gt;"",NOT(AND(ISNUMBER(VALUE(SUBSTITUTE($I85,"-",""))),IFERROR(SEARCH("-",$I85),0)&gt;0)))), AND($I63="しない",NOT(ISBLANK($I85)))),1001,0),3)</f>
        <v>0</v>
      </c>
      <c r="B85" s="89"/>
      <c r="C85" s="106"/>
      <c r="D85" s="107">
        <v>10</v>
      </c>
      <c r="E85" s="87" t="s">
        <v>36</v>
      </c>
      <c r="I85" s="24"/>
      <c r="J85" s="24"/>
      <c r="K85" s="24"/>
      <c r="L85" s="24"/>
      <c r="M85" s="24"/>
      <c r="N85" s="113"/>
      <c r="O85" s="113"/>
      <c r="P85" s="113"/>
      <c r="Q85" s="113"/>
      <c r="R85" s="113"/>
      <c r="S85" s="113"/>
      <c r="T85" s="113"/>
      <c r="U85" s="113"/>
      <c r="V85" s="113"/>
      <c r="W85" s="113"/>
      <c r="X85" s="113"/>
      <c r="Y85" s="113"/>
      <c r="Z85" s="111"/>
    </row>
    <row r="86" spans="1:27" ht="20.100000000000001" customHeight="1" x14ac:dyDescent="0.15">
      <c r="A86" s="89"/>
      <c r="B86" s="89"/>
      <c r="C86" s="115"/>
      <c r="D86" s="112"/>
      <c r="E86" s="112"/>
      <c r="F86" s="112"/>
      <c r="G86" s="112"/>
      <c r="H86" s="112"/>
      <c r="I86" s="109"/>
      <c r="J86" s="114" t="s">
        <v>35</v>
      </c>
      <c r="K86" s="113"/>
      <c r="L86" s="113"/>
      <c r="M86" s="113"/>
      <c r="N86" s="113"/>
      <c r="O86" s="113"/>
      <c r="P86" s="113"/>
      <c r="Q86" s="113"/>
      <c r="R86" s="113"/>
      <c r="S86" s="113"/>
      <c r="T86" s="113"/>
      <c r="U86" s="113"/>
      <c r="V86" s="113"/>
      <c r="W86" s="113"/>
      <c r="X86" s="113"/>
      <c r="Y86" s="113"/>
      <c r="Z86" s="111"/>
    </row>
    <row r="87" spans="1:27" ht="20.100000000000001" customHeight="1" x14ac:dyDescent="0.15">
      <c r="A87" s="89">
        <f>IFERROR(IF(OR(AND($I63="する",AND(TRIM($I87)&lt;&gt;"",NOT(IFERROR(SEARCH("@",$I87),0)&gt;0))),AND($I63="しない",NOT(ISBLANK($I87)))),1001,0),3)</f>
        <v>0</v>
      </c>
      <c r="B87" s="89"/>
      <c r="C87" s="115"/>
      <c r="D87" s="107">
        <v>11</v>
      </c>
      <c r="E87" s="87" t="s">
        <v>37</v>
      </c>
      <c r="I87" s="24"/>
      <c r="J87" s="24"/>
      <c r="K87" s="24"/>
      <c r="L87" s="24"/>
      <c r="M87" s="24"/>
      <c r="N87" s="24"/>
      <c r="O87" s="24"/>
      <c r="P87" s="24"/>
      <c r="Q87" s="30"/>
      <c r="R87" s="24"/>
      <c r="S87" s="24"/>
      <c r="T87" s="24"/>
      <c r="U87" s="24"/>
      <c r="V87" s="24"/>
      <c r="W87" s="24"/>
      <c r="X87" s="24"/>
      <c r="Y87" s="24"/>
      <c r="Z87" s="111"/>
    </row>
    <row r="88" spans="1:27" ht="20.100000000000001" customHeight="1" x14ac:dyDescent="0.15">
      <c r="A88" s="89"/>
      <c r="B88" s="89"/>
      <c r="C88" s="115"/>
      <c r="D88" s="107"/>
      <c r="I88" s="109"/>
      <c r="J88" s="120" t="s">
        <v>71</v>
      </c>
      <c r="K88" s="137"/>
      <c r="L88" s="113"/>
      <c r="M88" s="113"/>
      <c r="N88" s="113"/>
      <c r="O88" s="113"/>
      <c r="P88" s="113"/>
      <c r="Q88" s="138"/>
      <c r="R88" s="113"/>
      <c r="S88" s="113"/>
      <c r="T88" s="113"/>
      <c r="U88" s="113"/>
      <c r="V88" s="113"/>
      <c r="W88" s="113"/>
      <c r="X88" s="113"/>
      <c r="Y88" s="113"/>
      <c r="Z88" s="112"/>
      <c r="AA88" s="123"/>
    </row>
    <row r="89" spans="1:27" ht="20.100000000000001" customHeight="1" x14ac:dyDescent="0.15">
      <c r="A89" s="89"/>
      <c r="B89" s="89"/>
      <c r="C89" s="126"/>
      <c r="D89" s="127"/>
      <c r="E89" s="127"/>
      <c r="F89" s="127"/>
      <c r="G89" s="127"/>
      <c r="H89" s="127"/>
      <c r="I89" s="139"/>
      <c r="J89" s="140"/>
      <c r="K89" s="141"/>
      <c r="L89" s="140"/>
      <c r="M89" s="140"/>
      <c r="N89" s="140"/>
      <c r="O89" s="140"/>
      <c r="P89" s="140"/>
      <c r="Q89" s="142"/>
      <c r="R89" s="140"/>
      <c r="S89" s="140"/>
      <c r="T89" s="140"/>
      <c r="U89" s="140"/>
      <c r="V89" s="140"/>
      <c r="W89" s="140"/>
      <c r="X89" s="140"/>
      <c r="Y89" s="140"/>
      <c r="Z89" s="127"/>
      <c r="AA89" s="123"/>
    </row>
    <row r="90" spans="1:27" ht="20.100000000000001" customHeight="1" x14ac:dyDescent="0.15">
      <c r="A90" s="89"/>
      <c r="B90" s="89"/>
      <c r="C90" s="112"/>
      <c r="D90" s="112"/>
      <c r="E90" s="112"/>
      <c r="F90" s="112"/>
      <c r="G90" s="112"/>
      <c r="H90" s="112"/>
      <c r="I90" s="131"/>
      <c r="J90" s="112"/>
      <c r="K90" s="143"/>
      <c r="L90" s="112"/>
      <c r="M90" s="112"/>
      <c r="N90" s="112"/>
      <c r="O90" s="112"/>
      <c r="P90" s="112"/>
      <c r="Q90" s="112"/>
      <c r="R90" s="112"/>
      <c r="S90" s="112"/>
      <c r="T90" s="112"/>
      <c r="U90" s="112"/>
      <c r="V90" s="112"/>
      <c r="W90" s="112"/>
      <c r="X90" s="112"/>
      <c r="Y90" s="112"/>
      <c r="Z90" s="112"/>
    </row>
    <row r="91" spans="1:27" ht="15.75" hidden="1" customHeight="1" x14ac:dyDescent="0.15">
      <c r="A91" s="89"/>
      <c r="B91" s="89"/>
      <c r="C91" s="112"/>
      <c r="D91" s="112"/>
      <c r="E91" s="112"/>
      <c r="F91" s="112"/>
      <c r="G91" s="112"/>
      <c r="H91" s="112"/>
      <c r="I91" s="131"/>
      <c r="J91" s="112"/>
      <c r="K91" s="143"/>
      <c r="L91" s="112"/>
      <c r="M91" s="112"/>
      <c r="N91" s="112"/>
      <c r="O91" s="112"/>
      <c r="P91" s="112"/>
      <c r="Q91" s="112"/>
      <c r="R91" s="112"/>
      <c r="S91" s="112"/>
      <c r="T91" s="112"/>
      <c r="U91" s="112"/>
      <c r="V91" s="112"/>
      <c r="W91" s="112"/>
      <c r="X91" s="112"/>
      <c r="Y91" s="112"/>
      <c r="Z91" s="112"/>
    </row>
    <row r="92" spans="1:27" ht="15.75" hidden="1" customHeight="1" x14ac:dyDescent="0.15">
      <c r="A92" s="89"/>
      <c r="B92" s="89"/>
      <c r="C92" s="112"/>
      <c r="D92" s="112"/>
      <c r="E92" s="112"/>
      <c r="F92" s="112"/>
      <c r="G92" s="112"/>
      <c r="H92" s="112"/>
      <c r="I92" s="131"/>
      <c r="J92" s="112"/>
      <c r="K92" s="143"/>
      <c r="L92" s="112"/>
      <c r="M92" s="112"/>
      <c r="N92" s="112"/>
      <c r="O92" s="112"/>
      <c r="P92" s="112"/>
      <c r="Q92" s="112"/>
      <c r="R92" s="112"/>
      <c r="S92" s="112"/>
      <c r="T92" s="112"/>
      <c r="U92" s="112"/>
      <c r="V92" s="112"/>
      <c r="W92" s="112"/>
      <c r="X92" s="112"/>
      <c r="Y92" s="112"/>
      <c r="Z92" s="112"/>
    </row>
    <row r="93" spans="1:27" ht="15.75" hidden="1" customHeight="1" x14ac:dyDescent="0.15">
      <c r="A93" s="89"/>
      <c r="B93" s="89"/>
      <c r="C93" s="112"/>
      <c r="D93" s="112"/>
      <c r="E93" s="112"/>
      <c r="F93" s="112"/>
      <c r="G93" s="112"/>
      <c r="H93" s="112"/>
      <c r="I93" s="131"/>
      <c r="J93" s="112"/>
      <c r="K93" s="143"/>
      <c r="L93" s="112"/>
      <c r="M93" s="112"/>
      <c r="N93" s="112"/>
      <c r="O93" s="112"/>
      <c r="P93" s="112"/>
      <c r="Q93" s="112"/>
      <c r="R93" s="112"/>
      <c r="S93" s="112"/>
      <c r="T93" s="112"/>
      <c r="U93" s="112"/>
      <c r="V93" s="112"/>
      <c r="W93" s="112"/>
      <c r="X93" s="112"/>
      <c r="Y93" s="112"/>
      <c r="Z93" s="112"/>
    </row>
    <row r="94" spans="1:27" ht="15.75" hidden="1" customHeight="1" x14ac:dyDescent="0.15">
      <c r="A94" s="89"/>
      <c r="B94" s="89"/>
      <c r="C94" s="112"/>
      <c r="D94" s="112"/>
      <c r="E94" s="112"/>
      <c r="F94" s="112"/>
      <c r="G94" s="112"/>
      <c r="H94" s="112"/>
      <c r="I94" s="131"/>
      <c r="J94" s="112"/>
      <c r="K94" s="143"/>
      <c r="L94" s="112"/>
      <c r="M94" s="112"/>
      <c r="N94" s="112"/>
      <c r="O94" s="112"/>
      <c r="P94" s="112"/>
      <c r="Q94" s="112"/>
      <c r="R94" s="112"/>
      <c r="S94" s="112"/>
      <c r="T94" s="112"/>
      <c r="U94" s="112"/>
      <c r="V94" s="112"/>
      <c r="W94" s="112"/>
      <c r="X94" s="112"/>
      <c r="Y94" s="112"/>
      <c r="Z94" s="112"/>
    </row>
    <row r="95" spans="1:27" ht="15.75" hidden="1" customHeight="1" x14ac:dyDescent="0.15">
      <c r="A95" s="89"/>
      <c r="B95" s="89"/>
      <c r="C95" s="112"/>
      <c r="D95" s="112"/>
      <c r="E95" s="112"/>
      <c r="F95" s="112"/>
      <c r="G95" s="112"/>
      <c r="H95" s="112"/>
      <c r="I95" s="131"/>
      <c r="J95" s="112"/>
      <c r="K95" s="143"/>
      <c r="L95" s="112"/>
      <c r="M95" s="112"/>
      <c r="N95" s="112"/>
      <c r="O95" s="112"/>
      <c r="P95" s="112"/>
      <c r="Q95" s="112"/>
      <c r="R95" s="112"/>
      <c r="S95" s="112"/>
      <c r="T95" s="112"/>
      <c r="U95" s="112"/>
      <c r="V95" s="112"/>
      <c r="W95" s="112"/>
      <c r="X95" s="112"/>
      <c r="Y95" s="112"/>
      <c r="Z95" s="112"/>
    </row>
    <row r="96" spans="1:27" ht="15.75" hidden="1" customHeight="1" x14ac:dyDescent="0.15">
      <c r="A96" s="89"/>
      <c r="B96" s="89"/>
      <c r="C96" s="112"/>
      <c r="D96" s="112"/>
      <c r="E96" s="112"/>
      <c r="F96" s="112"/>
      <c r="G96" s="112"/>
      <c r="H96" s="112"/>
      <c r="I96" s="131"/>
      <c r="J96" s="112"/>
      <c r="K96" s="143"/>
      <c r="L96" s="112"/>
      <c r="M96" s="112"/>
      <c r="N96" s="112"/>
      <c r="O96" s="112"/>
      <c r="P96" s="112"/>
      <c r="Q96" s="112"/>
      <c r="R96" s="112"/>
      <c r="S96" s="112"/>
      <c r="T96" s="112"/>
      <c r="U96" s="112"/>
      <c r="V96" s="112"/>
      <c r="W96" s="112"/>
      <c r="X96" s="112"/>
      <c r="Y96" s="112"/>
      <c r="Z96" s="112"/>
    </row>
    <row r="97" spans="1:26" ht="15.75" hidden="1" customHeight="1" x14ac:dyDescent="0.15">
      <c r="A97" s="89"/>
      <c r="B97" s="89"/>
      <c r="C97" s="112"/>
      <c r="D97" s="112"/>
      <c r="E97" s="112"/>
      <c r="F97" s="112"/>
      <c r="G97" s="112"/>
      <c r="H97" s="112"/>
      <c r="I97" s="131"/>
      <c r="J97" s="112"/>
      <c r="K97" s="143"/>
      <c r="L97" s="112"/>
      <c r="M97" s="112"/>
      <c r="N97" s="112"/>
      <c r="O97" s="112"/>
      <c r="P97" s="112"/>
      <c r="Q97" s="112"/>
      <c r="R97" s="112"/>
      <c r="S97" s="112"/>
      <c r="T97" s="112"/>
      <c r="U97" s="112"/>
      <c r="V97" s="112"/>
      <c r="W97" s="112"/>
      <c r="X97" s="112"/>
      <c r="Y97" s="112"/>
      <c r="Z97" s="112"/>
    </row>
    <row r="98" spans="1:26" ht="15.75" hidden="1" customHeight="1" x14ac:dyDescent="0.15">
      <c r="A98" s="89"/>
      <c r="B98" s="89"/>
      <c r="C98" s="112"/>
      <c r="D98" s="112"/>
      <c r="E98" s="112"/>
      <c r="F98" s="112"/>
      <c r="G98" s="112"/>
      <c r="H98" s="112"/>
      <c r="I98" s="131"/>
      <c r="J98" s="112"/>
      <c r="K98" s="143"/>
      <c r="L98" s="112"/>
      <c r="M98" s="112"/>
      <c r="N98" s="112"/>
      <c r="O98" s="112"/>
      <c r="P98" s="112"/>
      <c r="Q98" s="112"/>
      <c r="R98" s="112"/>
      <c r="S98" s="112"/>
      <c r="T98" s="112"/>
      <c r="U98" s="112"/>
      <c r="V98" s="112"/>
      <c r="W98" s="112"/>
      <c r="X98" s="112"/>
      <c r="Y98" s="112"/>
      <c r="Z98" s="112"/>
    </row>
    <row r="99" spans="1:26" ht="15.75" hidden="1" customHeight="1" x14ac:dyDescent="0.15">
      <c r="A99" s="89"/>
      <c r="B99" s="89"/>
      <c r="C99" s="112"/>
      <c r="D99" s="112"/>
      <c r="E99" s="112"/>
      <c r="F99" s="112"/>
      <c r="G99" s="112"/>
      <c r="H99" s="112"/>
      <c r="I99" s="131"/>
      <c r="J99" s="112"/>
      <c r="K99" s="143"/>
      <c r="L99" s="112"/>
      <c r="M99" s="112"/>
      <c r="N99" s="112"/>
      <c r="O99" s="112"/>
      <c r="P99" s="112"/>
      <c r="Q99" s="112"/>
      <c r="R99" s="112"/>
      <c r="S99" s="112"/>
      <c r="T99" s="112"/>
      <c r="U99" s="112"/>
      <c r="V99" s="112"/>
      <c r="W99" s="112"/>
      <c r="X99" s="112"/>
      <c r="Y99" s="112"/>
      <c r="Z99" s="112"/>
    </row>
    <row r="100" spans="1:26" ht="15.75" hidden="1" customHeight="1" x14ac:dyDescent="0.15">
      <c r="A100" s="89"/>
      <c r="B100" s="89"/>
      <c r="C100" s="112"/>
      <c r="D100" s="112"/>
      <c r="E100" s="112"/>
      <c r="F100" s="112"/>
      <c r="G100" s="112"/>
      <c r="H100" s="112"/>
      <c r="I100" s="131"/>
      <c r="J100" s="112"/>
      <c r="K100" s="143"/>
      <c r="L100" s="112"/>
      <c r="M100" s="112"/>
      <c r="N100" s="112"/>
      <c r="O100" s="112"/>
      <c r="P100" s="112"/>
      <c r="Q100" s="112"/>
      <c r="R100" s="112"/>
      <c r="S100" s="112"/>
      <c r="T100" s="112"/>
      <c r="U100" s="112"/>
      <c r="V100" s="112"/>
      <c r="W100" s="112"/>
      <c r="X100" s="112"/>
      <c r="Y100" s="112"/>
      <c r="Z100" s="112"/>
    </row>
    <row r="101" spans="1:26" ht="15.75" hidden="1" customHeight="1" x14ac:dyDescent="0.15">
      <c r="A101" s="89"/>
      <c r="B101" s="89"/>
      <c r="C101" s="112"/>
      <c r="D101" s="112"/>
      <c r="E101" s="112"/>
      <c r="F101" s="112"/>
      <c r="G101" s="112"/>
      <c r="H101" s="112"/>
      <c r="I101" s="131"/>
      <c r="J101" s="112"/>
      <c r="K101" s="143"/>
      <c r="L101" s="112"/>
      <c r="M101" s="112"/>
      <c r="N101" s="112"/>
      <c r="O101" s="112"/>
      <c r="P101" s="112"/>
      <c r="Q101" s="112"/>
      <c r="R101" s="112"/>
      <c r="S101" s="112"/>
      <c r="T101" s="112"/>
      <c r="U101" s="112"/>
      <c r="V101" s="112"/>
      <c r="W101" s="112"/>
      <c r="X101" s="112"/>
      <c r="Y101" s="112"/>
      <c r="Z101" s="112"/>
    </row>
    <row r="102" spans="1:26" ht="15.75" hidden="1" customHeight="1" x14ac:dyDescent="0.15">
      <c r="A102" s="89"/>
      <c r="B102" s="89"/>
      <c r="C102" s="112"/>
      <c r="D102" s="112"/>
      <c r="E102" s="112"/>
      <c r="F102" s="112"/>
      <c r="G102" s="112"/>
      <c r="H102" s="112"/>
      <c r="I102" s="131"/>
      <c r="J102" s="112"/>
      <c r="K102" s="143"/>
      <c r="L102" s="112"/>
      <c r="M102" s="112"/>
      <c r="N102" s="112"/>
      <c r="O102" s="112"/>
      <c r="P102" s="112"/>
      <c r="Q102" s="112"/>
      <c r="R102" s="112"/>
      <c r="S102" s="112"/>
      <c r="T102" s="112"/>
      <c r="U102" s="112"/>
      <c r="V102" s="112"/>
      <c r="W102" s="112"/>
      <c r="X102" s="112"/>
      <c r="Y102" s="112"/>
      <c r="Z102" s="112"/>
    </row>
    <row r="103" spans="1:26" ht="15.75" hidden="1" customHeight="1" x14ac:dyDescent="0.15">
      <c r="A103" s="89"/>
      <c r="B103" s="89"/>
      <c r="C103" s="112"/>
      <c r="D103" s="112"/>
      <c r="E103" s="112"/>
      <c r="F103" s="112"/>
      <c r="G103" s="112"/>
      <c r="H103" s="112"/>
      <c r="I103" s="131"/>
      <c r="J103" s="112"/>
      <c r="K103" s="143"/>
      <c r="L103" s="112"/>
      <c r="M103" s="112"/>
      <c r="N103" s="112"/>
      <c r="O103" s="112"/>
      <c r="P103" s="112"/>
      <c r="Q103" s="112"/>
      <c r="R103" s="112"/>
      <c r="S103" s="112"/>
      <c r="T103" s="112"/>
      <c r="U103" s="112"/>
      <c r="V103" s="112"/>
      <c r="W103" s="112"/>
      <c r="X103" s="112"/>
      <c r="Y103" s="112"/>
      <c r="Z103" s="112"/>
    </row>
    <row r="104" spans="1:26" ht="15.75" hidden="1" customHeight="1" x14ac:dyDescent="0.15">
      <c r="A104" s="89"/>
      <c r="B104" s="89"/>
      <c r="C104" s="112"/>
      <c r="D104" s="112"/>
      <c r="E104" s="112"/>
      <c r="F104" s="112"/>
      <c r="G104" s="112"/>
      <c r="H104" s="112"/>
      <c r="I104" s="131"/>
      <c r="J104" s="112"/>
      <c r="K104" s="143"/>
      <c r="L104" s="112"/>
      <c r="M104" s="112"/>
      <c r="N104" s="112"/>
      <c r="O104" s="112"/>
      <c r="P104" s="112"/>
      <c r="Q104" s="112"/>
      <c r="R104" s="112"/>
      <c r="S104" s="112"/>
      <c r="T104" s="112"/>
      <c r="U104" s="112"/>
      <c r="V104" s="112"/>
      <c r="W104" s="112"/>
      <c r="X104" s="112"/>
      <c r="Y104" s="112"/>
      <c r="Z104" s="112"/>
    </row>
    <row r="105" spans="1:26" ht="15.75" hidden="1" customHeight="1" x14ac:dyDescent="0.15">
      <c r="A105" s="89"/>
      <c r="B105" s="89"/>
      <c r="C105" s="112"/>
      <c r="D105" s="112"/>
      <c r="E105" s="112"/>
      <c r="F105" s="112"/>
      <c r="G105" s="112"/>
      <c r="H105" s="112"/>
      <c r="I105" s="131"/>
      <c r="J105" s="112"/>
      <c r="K105" s="143"/>
      <c r="L105" s="112"/>
      <c r="M105" s="112"/>
      <c r="N105" s="112"/>
      <c r="O105" s="112"/>
      <c r="P105" s="112"/>
      <c r="Q105" s="112"/>
      <c r="R105" s="112"/>
      <c r="S105" s="112"/>
      <c r="T105" s="112"/>
      <c r="U105" s="112"/>
      <c r="V105" s="112"/>
      <c r="W105" s="112"/>
      <c r="X105" s="112"/>
      <c r="Y105" s="112"/>
      <c r="Z105" s="112"/>
    </row>
    <row r="106" spans="1:26" ht="15.75" hidden="1" customHeight="1" x14ac:dyDescent="0.15">
      <c r="A106" s="89"/>
      <c r="B106" s="89"/>
      <c r="C106" s="112"/>
      <c r="D106" s="112"/>
      <c r="E106" s="112"/>
      <c r="F106" s="112"/>
      <c r="G106" s="112"/>
      <c r="H106" s="112"/>
      <c r="I106" s="131"/>
      <c r="J106" s="112"/>
      <c r="K106" s="143"/>
      <c r="L106" s="112"/>
      <c r="M106" s="112"/>
      <c r="N106" s="112"/>
      <c r="O106" s="112"/>
      <c r="P106" s="112"/>
      <c r="Q106" s="112"/>
      <c r="R106" s="112"/>
      <c r="S106" s="112"/>
      <c r="T106" s="112"/>
      <c r="U106" s="112"/>
      <c r="V106" s="112"/>
      <c r="W106" s="112"/>
      <c r="X106" s="112"/>
      <c r="Y106" s="112"/>
      <c r="Z106" s="112"/>
    </row>
    <row r="107" spans="1:26" ht="15.75" hidden="1" customHeight="1" x14ac:dyDescent="0.15">
      <c r="A107" s="89"/>
      <c r="B107" s="89"/>
      <c r="C107" s="112"/>
      <c r="D107" s="112"/>
      <c r="E107" s="112"/>
      <c r="F107" s="112"/>
      <c r="G107" s="112"/>
      <c r="H107" s="112"/>
      <c r="I107" s="131"/>
      <c r="J107" s="112"/>
      <c r="K107" s="143"/>
      <c r="L107" s="112"/>
      <c r="M107" s="112"/>
      <c r="N107" s="112"/>
      <c r="O107" s="112"/>
      <c r="P107" s="112"/>
      <c r="Q107" s="112"/>
      <c r="R107" s="112"/>
      <c r="S107" s="112"/>
      <c r="T107" s="112"/>
      <c r="U107" s="112"/>
      <c r="V107" s="112"/>
      <c r="W107" s="112"/>
      <c r="X107" s="112"/>
      <c r="Y107" s="112"/>
      <c r="Z107" s="112"/>
    </row>
    <row r="108" spans="1:26" ht="20.100000000000001" customHeight="1" x14ac:dyDescent="0.15">
      <c r="A108" s="89"/>
      <c r="B108" s="89"/>
      <c r="C108" s="112"/>
      <c r="D108" s="112"/>
      <c r="E108" s="112"/>
      <c r="F108" s="112"/>
      <c r="G108" s="112"/>
      <c r="H108" s="112"/>
      <c r="I108" s="131"/>
      <c r="J108" s="112"/>
      <c r="K108" s="143"/>
      <c r="L108" s="112"/>
      <c r="M108" s="112"/>
      <c r="N108" s="112"/>
      <c r="O108" s="112"/>
      <c r="P108" s="112"/>
      <c r="Q108" s="112"/>
      <c r="R108" s="112"/>
      <c r="S108" s="112"/>
      <c r="T108" s="112"/>
      <c r="U108" s="112"/>
      <c r="V108" s="112"/>
      <c r="W108" s="112"/>
      <c r="X108" s="112"/>
      <c r="Y108" s="112"/>
      <c r="Z108" s="112"/>
    </row>
    <row r="109" spans="1:26" ht="20.100000000000001" customHeight="1" x14ac:dyDescent="0.15">
      <c r="A109" s="89"/>
      <c r="B109" s="89"/>
      <c r="C109" s="99" t="s">
        <v>44</v>
      </c>
      <c r="D109" s="100"/>
      <c r="E109" s="100"/>
      <c r="F109" s="100"/>
      <c r="G109" s="100"/>
      <c r="H109" s="101"/>
      <c r="Q109" s="144"/>
    </row>
    <row r="110" spans="1:26" ht="15" customHeight="1" x14ac:dyDescent="0.15">
      <c r="A110" s="89"/>
      <c r="B110" s="89"/>
      <c r="C110" s="145"/>
      <c r="D110" s="146"/>
      <c r="E110" s="146"/>
      <c r="F110" s="146"/>
      <c r="G110" s="146"/>
      <c r="H110" s="146"/>
      <c r="I110" s="147"/>
      <c r="J110" s="104"/>
      <c r="K110" s="147"/>
      <c r="L110" s="104"/>
      <c r="M110" s="104"/>
      <c r="N110" s="104"/>
      <c r="O110" s="104"/>
      <c r="P110" s="104"/>
      <c r="Q110" s="148"/>
      <c r="R110" s="104"/>
      <c r="S110" s="104"/>
      <c r="T110" s="104"/>
      <c r="U110" s="104"/>
      <c r="V110" s="104"/>
      <c r="W110" s="104"/>
      <c r="X110" s="104"/>
      <c r="Y110" s="104"/>
      <c r="Z110" s="105"/>
    </row>
    <row r="111" spans="1:26" ht="30" customHeight="1" x14ac:dyDescent="0.15">
      <c r="A111" s="89"/>
      <c r="B111" s="89"/>
      <c r="C111" s="145"/>
      <c r="D111" s="149" t="s">
        <v>66</v>
      </c>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11"/>
    </row>
    <row r="112" spans="1:26" ht="20.100000000000001" customHeight="1" x14ac:dyDescent="0.15">
      <c r="A112" s="89"/>
      <c r="B112" s="89"/>
      <c r="C112" s="106"/>
      <c r="D112" s="107">
        <v>1</v>
      </c>
      <c r="E112" s="87" t="s">
        <v>45</v>
      </c>
      <c r="I112" s="24"/>
      <c r="J112" s="24"/>
      <c r="K112" s="24"/>
      <c r="L112" s="24"/>
      <c r="M112" s="24"/>
      <c r="N112" s="24"/>
      <c r="O112" s="24"/>
      <c r="P112" s="24"/>
      <c r="Q112" s="31"/>
      <c r="R112" s="24"/>
      <c r="S112" s="24"/>
      <c r="T112" s="24"/>
      <c r="U112" s="24"/>
      <c r="V112" s="24"/>
      <c r="W112" s="24"/>
      <c r="X112" s="24"/>
      <c r="Y112" s="24"/>
      <c r="Z112" s="111"/>
    </row>
    <row r="113" spans="1:26" ht="20.100000000000001" customHeight="1" x14ac:dyDescent="0.15">
      <c r="A113" s="89"/>
      <c r="B113" s="89"/>
      <c r="C113" s="106"/>
      <c r="D113" s="107"/>
      <c r="E113" s="112"/>
      <c r="F113" s="112"/>
      <c r="G113" s="112"/>
      <c r="H113" s="112"/>
      <c r="I113" s="118"/>
      <c r="J113" s="114" t="s">
        <v>46</v>
      </c>
      <c r="K113" s="137"/>
      <c r="L113" s="113"/>
      <c r="M113" s="113"/>
      <c r="N113" s="113"/>
      <c r="O113" s="113"/>
      <c r="P113" s="113"/>
      <c r="Q113" s="150"/>
      <c r="R113" s="113"/>
      <c r="S113" s="113"/>
      <c r="T113" s="113"/>
      <c r="U113" s="113"/>
      <c r="V113" s="113"/>
      <c r="W113" s="113"/>
      <c r="X113" s="113"/>
      <c r="Y113" s="113"/>
      <c r="Z113" s="111"/>
    </row>
    <row r="114" spans="1:26" ht="20.100000000000001" customHeight="1" x14ac:dyDescent="0.15">
      <c r="A114" s="89">
        <f>IFERROR(IF(AND(TRIM($I114)&lt;&gt;"", NOT(OR(IFERROR(SEARCH(" ",$I114),0)&gt;0, IFERROR(SEARCH("　",$I114),0)&gt;0))),1001,0),3)</f>
        <v>0</v>
      </c>
      <c r="B114" s="89"/>
      <c r="C114" s="106"/>
      <c r="D114" s="107">
        <f>D112+1</f>
        <v>2</v>
      </c>
      <c r="E114" s="87" t="s">
        <v>56</v>
      </c>
      <c r="I114" s="24"/>
      <c r="J114" s="24"/>
      <c r="K114" s="24"/>
      <c r="L114" s="24"/>
      <c r="M114" s="24"/>
      <c r="N114" s="24"/>
      <c r="O114" s="24"/>
      <c r="P114" s="24"/>
      <c r="Q114" s="24"/>
      <c r="R114" s="24"/>
      <c r="S114" s="24"/>
      <c r="T114" s="24"/>
      <c r="U114" s="24"/>
      <c r="V114" s="24"/>
      <c r="W114" s="24"/>
      <c r="X114" s="24"/>
      <c r="Y114" s="24"/>
      <c r="Z114" s="111"/>
    </row>
    <row r="115" spans="1:26" ht="20.100000000000001" customHeight="1" x14ac:dyDescent="0.15">
      <c r="A115" s="89"/>
      <c r="B115" s="89"/>
      <c r="C115" s="106"/>
      <c r="D115" s="107"/>
      <c r="E115" s="112"/>
      <c r="F115" s="112"/>
      <c r="G115" s="112"/>
      <c r="H115" s="112"/>
      <c r="I115" s="118"/>
      <c r="J115" s="114" t="s">
        <v>29</v>
      </c>
      <c r="K115" s="114"/>
      <c r="L115" s="114"/>
      <c r="M115" s="114"/>
      <c r="N115" s="114"/>
      <c r="O115" s="114"/>
      <c r="P115" s="114"/>
      <c r="Q115" s="114"/>
      <c r="R115" s="114"/>
      <c r="S115" s="114"/>
      <c r="T115" s="114"/>
      <c r="U115" s="114"/>
      <c r="V115" s="114"/>
      <c r="W115" s="114"/>
      <c r="X115" s="114"/>
      <c r="Y115" s="114"/>
      <c r="Z115" s="111"/>
    </row>
    <row r="116" spans="1:26" ht="20.100000000000001" customHeight="1" x14ac:dyDescent="0.15">
      <c r="A116" s="89">
        <f>IFERROR(IF(AND(TRIM($I116)&lt;&gt;"", NOT(OR(IFERROR(SEARCH(" ",$I116),0)&gt;0, IFERROR(SEARCH("　",$I116),0)&gt;0))),1001,0),3)</f>
        <v>0</v>
      </c>
      <c r="B116" s="89"/>
      <c r="C116" s="106"/>
      <c r="D116" s="107">
        <f>D114+1</f>
        <v>3</v>
      </c>
      <c r="E116" s="87" t="s">
        <v>57</v>
      </c>
      <c r="I116" s="24"/>
      <c r="J116" s="24"/>
      <c r="K116" s="24"/>
      <c r="L116" s="24"/>
      <c r="M116" s="24"/>
      <c r="N116" s="24"/>
      <c r="O116" s="24"/>
      <c r="P116" s="24"/>
      <c r="Q116" s="24"/>
      <c r="R116" s="24"/>
      <c r="S116" s="24"/>
      <c r="T116" s="24"/>
      <c r="U116" s="24"/>
      <c r="V116" s="24"/>
      <c r="W116" s="24"/>
      <c r="X116" s="24"/>
      <c r="Y116" s="24"/>
      <c r="Z116" s="111"/>
    </row>
    <row r="117" spans="1:26" ht="20.100000000000001" customHeight="1" x14ac:dyDescent="0.15">
      <c r="A117" s="89"/>
      <c r="B117" s="89"/>
      <c r="C117" s="106"/>
      <c r="D117" s="112"/>
      <c r="E117" s="112"/>
      <c r="F117" s="112"/>
      <c r="G117" s="112"/>
      <c r="H117" s="112"/>
      <c r="I117" s="118"/>
      <c r="J117" s="114" t="s">
        <v>31</v>
      </c>
      <c r="K117" s="114"/>
      <c r="L117" s="114"/>
      <c r="M117" s="114"/>
      <c r="N117" s="114"/>
      <c r="O117" s="114"/>
      <c r="P117" s="114"/>
      <c r="Q117" s="114"/>
      <c r="R117" s="114"/>
      <c r="S117" s="114"/>
      <c r="T117" s="114"/>
      <c r="U117" s="114"/>
      <c r="V117" s="114"/>
      <c r="W117" s="114"/>
      <c r="X117" s="114"/>
      <c r="Y117" s="114"/>
      <c r="Z117" s="111"/>
    </row>
    <row r="118" spans="1:26" ht="20.100000000000001" customHeight="1" x14ac:dyDescent="0.15">
      <c r="A118" s="89"/>
      <c r="B118" s="89"/>
      <c r="C118" s="106"/>
      <c r="D118" s="107">
        <f>D116+1</f>
        <v>4</v>
      </c>
      <c r="E118" s="87" t="s">
        <v>24</v>
      </c>
      <c r="I118" s="25"/>
      <c r="J118" s="26"/>
      <c r="K118" s="26"/>
      <c r="L118" s="26"/>
      <c r="M118" s="26"/>
      <c r="N118" s="112"/>
      <c r="O118" s="112"/>
      <c r="P118" s="112"/>
      <c r="Q118" s="112"/>
      <c r="R118" s="112"/>
      <c r="S118" s="112"/>
      <c r="T118" s="112"/>
      <c r="U118" s="112"/>
      <c r="V118" s="112"/>
      <c r="W118" s="112"/>
      <c r="X118" s="112"/>
      <c r="Y118" s="112"/>
      <c r="Z118" s="111"/>
    </row>
    <row r="119" spans="1:26" ht="20.100000000000001" customHeight="1" x14ac:dyDescent="0.15">
      <c r="A119" s="89"/>
      <c r="B119" s="89"/>
      <c r="C119" s="106"/>
      <c r="D119" s="107"/>
      <c r="E119" s="112"/>
      <c r="F119" s="112"/>
      <c r="G119" s="112"/>
      <c r="H119" s="112"/>
      <c r="I119" s="109"/>
      <c r="J119" s="114" t="s">
        <v>74</v>
      </c>
      <c r="K119" s="113"/>
      <c r="L119" s="113"/>
      <c r="M119" s="113"/>
      <c r="N119" s="113"/>
      <c r="O119" s="113"/>
      <c r="P119" s="113"/>
      <c r="Q119" s="113"/>
      <c r="R119" s="113"/>
      <c r="S119" s="113"/>
      <c r="T119" s="113"/>
      <c r="U119" s="113"/>
      <c r="V119" s="113"/>
      <c r="W119" s="113"/>
      <c r="X119" s="113"/>
      <c r="Y119" s="113"/>
      <c r="Z119" s="111"/>
    </row>
    <row r="120" spans="1:26" ht="20.100000000000001" customHeight="1" x14ac:dyDescent="0.15">
      <c r="A120" s="89">
        <f>IFERROR(IF(AND(TRIM($I120)&lt;&gt;"", AND(OR(ISERROR(FIND("@"&amp;LEFT($I120,3)&amp;"@", 都道府県3))=FALSE, ISERROR(FIND("@"&amp;LEFT($I120,4)&amp;"@",都道府県4))=FALSE))=FALSE),1001,0),3)</f>
        <v>0</v>
      </c>
      <c r="B120" s="89"/>
      <c r="C120" s="106"/>
      <c r="D120" s="107">
        <f>D118+1</f>
        <v>5</v>
      </c>
      <c r="E120" s="87" t="s">
        <v>25</v>
      </c>
      <c r="I120" s="27"/>
      <c r="J120" s="27"/>
      <c r="K120" s="27"/>
      <c r="L120" s="27"/>
      <c r="M120" s="27"/>
      <c r="N120" s="27"/>
      <c r="O120" s="27"/>
      <c r="P120" s="27"/>
      <c r="Q120" s="28"/>
      <c r="R120" s="27"/>
      <c r="S120" s="27"/>
      <c r="T120" s="27"/>
      <c r="U120" s="27"/>
      <c r="V120" s="27"/>
      <c r="W120" s="27"/>
      <c r="X120" s="27"/>
      <c r="Y120" s="27"/>
      <c r="Z120" s="111"/>
    </row>
    <row r="121" spans="1:26" ht="20.100000000000001" customHeight="1" x14ac:dyDescent="0.15">
      <c r="A121" s="89"/>
      <c r="B121" s="89"/>
      <c r="C121" s="106"/>
      <c r="D121" s="107"/>
      <c r="E121" s="112"/>
      <c r="F121" s="112"/>
      <c r="G121" s="112"/>
      <c r="H121" s="112"/>
      <c r="I121" s="109"/>
      <c r="J121" s="114" t="s">
        <v>58</v>
      </c>
      <c r="K121" s="113"/>
      <c r="L121" s="113"/>
      <c r="M121" s="113"/>
      <c r="N121" s="113"/>
      <c r="O121" s="113"/>
      <c r="P121" s="113"/>
      <c r="Q121" s="113"/>
      <c r="R121" s="113"/>
      <c r="S121" s="113"/>
      <c r="T121" s="113"/>
      <c r="U121" s="113"/>
      <c r="V121" s="113"/>
      <c r="W121" s="113"/>
      <c r="X121" s="113"/>
      <c r="Y121" s="113"/>
      <c r="Z121" s="111"/>
    </row>
    <row r="122" spans="1:26" ht="20.100000000000001" customHeight="1" x14ac:dyDescent="0.15">
      <c r="A122" s="89">
        <f>IFERROR(IF(AND(TRIM($I122)&lt;&gt;"", NOT(AND(ISNUMBER(VALUE(SUBSTITUTE($I122,"-",""))), IFERROR(SEARCH("-",$I122),0)&gt;0))),1001,0),3)</f>
        <v>0</v>
      </c>
      <c r="B122" s="89"/>
      <c r="C122" s="106"/>
      <c r="D122" s="107">
        <f>D120+1</f>
        <v>6</v>
      </c>
      <c r="E122" s="87" t="s">
        <v>32</v>
      </c>
      <c r="I122" s="24"/>
      <c r="J122" s="24"/>
      <c r="K122" s="24"/>
      <c r="L122" s="24"/>
      <c r="M122" s="24"/>
      <c r="O122" s="119" t="s">
        <v>33</v>
      </c>
      <c r="P122" s="1"/>
      <c r="Q122" s="87" t="s">
        <v>34</v>
      </c>
      <c r="Y122" s="113"/>
      <c r="Z122" s="111"/>
    </row>
    <row r="123" spans="1:26" ht="20.100000000000001" customHeight="1" x14ac:dyDescent="0.15">
      <c r="A123" s="89"/>
      <c r="B123" s="89"/>
      <c r="C123" s="115"/>
      <c r="D123" s="112"/>
      <c r="E123" s="112"/>
      <c r="F123" s="112"/>
      <c r="G123" s="112"/>
      <c r="H123" s="112"/>
      <c r="I123" s="109"/>
      <c r="J123" s="114" t="s">
        <v>59</v>
      </c>
      <c r="K123" s="113"/>
      <c r="L123" s="113"/>
      <c r="M123" s="113"/>
      <c r="N123" s="113"/>
      <c r="O123" s="113"/>
      <c r="P123" s="113"/>
      <c r="Q123" s="113"/>
      <c r="R123" s="113"/>
      <c r="S123" s="113"/>
      <c r="T123" s="113"/>
      <c r="U123" s="113"/>
      <c r="V123" s="113"/>
      <c r="W123" s="113"/>
      <c r="X123" s="113"/>
      <c r="Y123" s="113"/>
      <c r="Z123" s="111"/>
    </row>
    <row r="124" spans="1:26" ht="20.100000000000001" customHeight="1" x14ac:dyDescent="0.15">
      <c r="A124" s="89">
        <f>IFERROR(IF(AND(TRIM($I124)&lt;&gt;"", NOT(AND(ISNUMBER(VALUE(SUBSTITUTE($I124,"-",""))), IFERROR(SEARCH("-",$I124),0)&gt;0))),1001,0),3)</f>
        <v>0</v>
      </c>
      <c r="B124" s="89"/>
      <c r="C124" s="106"/>
      <c r="D124" s="107">
        <f>D122+1</f>
        <v>7</v>
      </c>
      <c r="E124" s="87" t="s">
        <v>36</v>
      </c>
      <c r="I124" s="24"/>
      <c r="J124" s="24"/>
      <c r="K124" s="24"/>
      <c r="L124" s="24"/>
      <c r="M124" s="24"/>
      <c r="N124" s="113"/>
      <c r="O124" s="113"/>
      <c r="P124" s="113"/>
      <c r="Q124" s="113"/>
      <c r="R124" s="113"/>
      <c r="S124" s="113"/>
      <c r="T124" s="113"/>
      <c r="U124" s="113"/>
      <c r="V124" s="113"/>
      <c r="W124" s="113"/>
      <c r="X124" s="113"/>
      <c r="Y124" s="113"/>
      <c r="Z124" s="111"/>
    </row>
    <row r="125" spans="1:26" ht="20.100000000000001" customHeight="1" x14ac:dyDescent="0.15">
      <c r="A125" s="89"/>
      <c r="B125" s="89"/>
      <c r="C125" s="115"/>
      <c r="D125" s="112"/>
      <c r="E125" s="112"/>
      <c r="F125" s="112"/>
      <c r="G125" s="112"/>
      <c r="H125" s="112"/>
      <c r="I125" s="109"/>
      <c r="J125" s="114" t="s">
        <v>59</v>
      </c>
      <c r="K125" s="113"/>
      <c r="L125" s="113"/>
      <c r="M125" s="113"/>
      <c r="N125" s="113"/>
      <c r="O125" s="113"/>
      <c r="P125" s="113"/>
      <c r="Q125" s="113"/>
      <c r="R125" s="113"/>
      <c r="S125" s="113"/>
      <c r="T125" s="113"/>
      <c r="U125" s="113"/>
      <c r="V125" s="113"/>
      <c r="W125" s="113"/>
      <c r="X125" s="113"/>
      <c r="Y125" s="113"/>
      <c r="Z125" s="111"/>
    </row>
    <row r="126" spans="1:26" ht="20.100000000000001" customHeight="1" x14ac:dyDescent="0.15">
      <c r="A126" s="89">
        <f>IFERROR(IF(AND(TRIM($I126)&lt;&gt;"", NOT(IFERROR(SEARCH("@",$I126),0)&gt;0)),1001,0),3)</f>
        <v>0</v>
      </c>
      <c r="B126" s="89"/>
      <c r="C126" s="106"/>
      <c r="D126" s="107">
        <f>D124+1</f>
        <v>8</v>
      </c>
      <c r="E126" s="87" t="s">
        <v>37</v>
      </c>
      <c r="I126" s="24"/>
      <c r="J126" s="24"/>
      <c r="K126" s="24"/>
      <c r="L126" s="24"/>
      <c r="M126" s="24"/>
      <c r="N126" s="24"/>
      <c r="O126" s="24"/>
      <c r="P126" s="24"/>
      <c r="Q126" s="30"/>
      <c r="R126" s="24"/>
      <c r="S126" s="24"/>
      <c r="T126" s="24"/>
      <c r="U126" s="24"/>
      <c r="V126" s="24"/>
      <c r="W126" s="24"/>
      <c r="X126" s="24"/>
      <c r="Y126" s="24"/>
      <c r="Z126" s="111"/>
    </row>
    <row r="127" spans="1:26" ht="20.100000000000001" customHeight="1" x14ac:dyDescent="0.15">
      <c r="A127" s="89"/>
      <c r="B127" s="89"/>
      <c r="C127" s="115"/>
      <c r="D127" s="112"/>
      <c r="E127" s="112"/>
      <c r="F127" s="112"/>
      <c r="G127" s="112"/>
      <c r="H127" s="112"/>
      <c r="I127" s="109"/>
      <c r="J127" s="120" t="s">
        <v>72</v>
      </c>
      <c r="K127" s="137"/>
      <c r="L127" s="113"/>
      <c r="M127" s="113"/>
      <c r="N127" s="113"/>
      <c r="O127" s="113"/>
      <c r="P127" s="113"/>
      <c r="Q127" s="138"/>
      <c r="R127" s="113"/>
      <c r="S127" s="113"/>
      <c r="T127" s="113"/>
      <c r="U127" s="113"/>
      <c r="V127" s="113"/>
      <c r="W127" s="113"/>
      <c r="X127" s="113"/>
      <c r="Y127" s="113"/>
      <c r="Z127" s="111"/>
    </row>
    <row r="128" spans="1:26" ht="20.100000000000001" customHeight="1" x14ac:dyDescent="0.15">
      <c r="A128" s="89"/>
      <c r="B128" s="89"/>
      <c r="C128" s="126"/>
      <c r="D128" s="127"/>
      <c r="E128" s="127"/>
      <c r="F128" s="127"/>
      <c r="G128" s="127"/>
      <c r="H128" s="127"/>
      <c r="I128" s="129"/>
      <c r="J128" s="128"/>
      <c r="K128" s="129"/>
      <c r="L128" s="128"/>
      <c r="M128" s="128"/>
      <c r="N128" s="128"/>
      <c r="O128" s="128"/>
      <c r="P128" s="128"/>
      <c r="Q128" s="151"/>
      <c r="R128" s="128"/>
      <c r="S128" s="128"/>
      <c r="T128" s="128"/>
      <c r="U128" s="128"/>
      <c r="V128" s="128"/>
      <c r="W128" s="128"/>
      <c r="X128" s="128"/>
      <c r="Y128" s="128"/>
      <c r="Z128" s="130"/>
    </row>
    <row r="129" spans="1:26" ht="20.100000000000001" customHeight="1" x14ac:dyDescent="0.15">
      <c r="A129" s="89"/>
      <c r="B129" s="89"/>
      <c r="C129" s="112"/>
      <c r="D129" s="112"/>
      <c r="E129" s="112"/>
      <c r="F129" s="112"/>
      <c r="G129" s="112"/>
      <c r="H129" s="112"/>
      <c r="I129" s="132"/>
      <c r="J129" s="132"/>
      <c r="K129" s="132"/>
      <c r="L129" s="132"/>
      <c r="M129" s="132"/>
      <c r="N129" s="132"/>
      <c r="O129" s="132"/>
      <c r="P129" s="132"/>
      <c r="Q129" s="152"/>
      <c r="R129" s="132"/>
      <c r="S129" s="132"/>
      <c r="T129" s="132"/>
      <c r="U129" s="132"/>
      <c r="V129" s="132"/>
      <c r="W129" s="132"/>
      <c r="X129" s="132"/>
      <c r="Y129" s="132"/>
      <c r="Z129" s="112"/>
    </row>
    <row r="130" spans="1:26" ht="15.75" hidden="1" customHeight="1" x14ac:dyDescent="0.15">
      <c r="A130" s="89"/>
      <c r="B130" s="89"/>
      <c r="C130" s="112"/>
      <c r="D130" s="112"/>
      <c r="E130" s="112"/>
      <c r="F130" s="112"/>
      <c r="G130" s="112"/>
      <c r="H130" s="112"/>
      <c r="I130" s="132"/>
      <c r="J130" s="132"/>
      <c r="K130" s="132"/>
      <c r="L130" s="132"/>
      <c r="M130" s="132"/>
      <c r="N130" s="132"/>
      <c r="O130" s="132"/>
      <c r="P130" s="132"/>
      <c r="Q130" s="152"/>
      <c r="R130" s="132"/>
      <c r="S130" s="132"/>
      <c r="T130" s="132"/>
      <c r="U130" s="132"/>
      <c r="V130" s="132"/>
      <c r="W130" s="132"/>
      <c r="X130" s="132"/>
      <c r="Y130" s="132"/>
      <c r="Z130" s="112"/>
    </row>
    <row r="131" spans="1:26" ht="15.75" hidden="1" customHeight="1" x14ac:dyDescent="0.15">
      <c r="A131" s="89"/>
      <c r="B131" s="89"/>
      <c r="C131" s="112"/>
      <c r="D131" s="112"/>
      <c r="E131" s="112"/>
      <c r="F131" s="112"/>
      <c r="G131" s="112"/>
      <c r="H131" s="112"/>
      <c r="I131" s="132"/>
      <c r="J131" s="132"/>
      <c r="K131" s="132"/>
      <c r="L131" s="132"/>
      <c r="M131" s="132"/>
      <c r="N131" s="132"/>
      <c r="O131" s="132"/>
      <c r="P131" s="132"/>
      <c r="Q131" s="152"/>
      <c r="R131" s="132"/>
      <c r="S131" s="132"/>
      <c r="T131" s="132"/>
      <c r="U131" s="132"/>
      <c r="V131" s="132"/>
      <c r="W131" s="132"/>
      <c r="X131" s="132"/>
      <c r="Y131" s="132"/>
      <c r="Z131" s="112"/>
    </row>
    <row r="132" spans="1:26" ht="15.75" hidden="1" customHeight="1" x14ac:dyDescent="0.15">
      <c r="A132" s="89"/>
      <c r="B132" s="89"/>
      <c r="C132" s="112"/>
      <c r="D132" s="112"/>
      <c r="E132" s="112"/>
      <c r="F132" s="112"/>
      <c r="G132" s="112"/>
      <c r="H132" s="112"/>
      <c r="I132" s="132"/>
      <c r="J132" s="132"/>
      <c r="K132" s="132"/>
      <c r="L132" s="132"/>
      <c r="M132" s="132"/>
      <c r="N132" s="132"/>
      <c r="O132" s="132"/>
      <c r="P132" s="132"/>
      <c r="Q132" s="152"/>
      <c r="R132" s="132"/>
      <c r="S132" s="132"/>
      <c r="T132" s="132"/>
      <c r="U132" s="132"/>
      <c r="V132" s="132"/>
      <c r="W132" s="132"/>
      <c r="X132" s="132"/>
      <c r="Y132" s="132"/>
      <c r="Z132" s="112"/>
    </row>
    <row r="133" spans="1:26" ht="15.75" hidden="1" customHeight="1" x14ac:dyDescent="0.15">
      <c r="A133" s="89"/>
      <c r="B133" s="89"/>
      <c r="C133" s="112"/>
      <c r="D133" s="112"/>
      <c r="E133" s="112"/>
      <c r="F133" s="112"/>
      <c r="G133" s="112"/>
      <c r="H133" s="112"/>
      <c r="I133" s="132"/>
      <c r="J133" s="132"/>
      <c r="K133" s="132"/>
      <c r="L133" s="132"/>
      <c r="M133" s="132"/>
      <c r="N133" s="132"/>
      <c r="O133" s="132"/>
      <c r="P133" s="132"/>
      <c r="Q133" s="152"/>
      <c r="R133" s="132"/>
      <c r="S133" s="132"/>
      <c r="T133" s="132"/>
      <c r="U133" s="132"/>
      <c r="V133" s="132"/>
      <c r="W133" s="132"/>
      <c r="X133" s="132"/>
      <c r="Y133" s="132"/>
      <c r="Z133" s="112"/>
    </row>
    <row r="134" spans="1:26" ht="15.75" hidden="1" customHeight="1" x14ac:dyDescent="0.15">
      <c r="A134" s="89"/>
      <c r="B134" s="89"/>
      <c r="C134" s="112"/>
      <c r="D134" s="112"/>
      <c r="E134" s="112"/>
      <c r="F134" s="112"/>
      <c r="G134" s="112"/>
      <c r="H134" s="112"/>
      <c r="I134" s="132"/>
      <c r="J134" s="132"/>
      <c r="K134" s="132"/>
      <c r="L134" s="132"/>
      <c r="M134" s="132"/>
      <c r="N134" s="132"/>
      <c r="O134" s="132"/>
      <c r="P134" s="132"/>
      <c r="Q134" s="152"/>
      <c r="R134" s="132"/>
      <c r="S134" s="132"/>
      <c r="T134" s="132"/>
      <c r="U134" s="132"/>
      <c r="V134" s="132"/>
      <c r="W134" s="132"/>
      <c r="X134" s="132"/>
      <c r="Y134" s="132"/>
      <c r="Z134" s="112"/>
    </row>
    <row r="135" spans="1:26" ht="15.75" hidden="1" customHeight="1" x14ac:dyDescent="0.15">
      <c r="A135" s="89"/>
      <c r="B135" s="89"/>
      <c r="C135" s="112"/>
      <c r="D135" s="112"/>
      <c r="E135" s="112"/>
      <c r="F135" s="112"/>
      <c r="G135" s="112"/>
      <c r="H135" s="112"/>
      <c r="I135" s="132"/>
      <c r="J135" s="132"/>
      <c r="K135" s="132"/>
      <c r="L135" s="132"/>
      <c r="M135" s="132"/>
      <c r="N135" s="132"/>
      <c r="O135" s="132"/>
      <c r="P135" s="132"/>
      <c r="Q135" s="152"/>
      <c r="R135" s="132"/>
      <c r="S135" s="132"/>
      <c r="T135" s="132"/>
      <c r="U135" s="132"/>
      <c r="V135" s="132"/>
      <c r="W135" s="132"/>
      <c r="X135" s="132"/>
      <c r="Y135" s="132"/>
      <c r="Z135" s="112"/>
    </row>
    <row r="136" spans="1:26" ht="15.75" hidden="1" customHeight="1" x14ac:dyDescent="0.15">
      <c r="A136" s="89"/>
      <c r="B136" s="89"/>
      <c r="C136" s="112"/>
      <c r="D136" s="112"/>
      <c r="E136" s="112"/>
      <c r="F136" s="112"/>
      <c r="G136" s="112"/>
      <c r="H136" s="112"/>
      <c r="I136" s="132"/>
      <c r="J136" s="132"/>
      <c r="K136" s="132"/>
      <c r="L136" s="132"/>
      <c r="M136" s="132"/>
      <c r="N136" s="132"/>
      <c r="O136" s="132"/>
      <c r="P136" s="132"/>
      <c r="Q136" s="152"/>
      <c r="R136" s="132"/>
      <c r="S136" s="132"/>
      <c r="T136" s="132"/>
      <c r="U136" s="132"/>
      <c r="V136" s="132"/>
      <c r="W136" s="132"/>
      <c r="X136" s="132"/>
      <c r="Y136" s="132"/>
      <c r="Z136" s="112"/>
    </row>
    <row r="137" spans="1:26" ht="15.75" hidden="1" customHeight="1" x14ac:dyDescent="0.15">
      <c r="A137" s="89"/>
      <c r="B137" s="89"/>
      <c r="C137" s="112"/>
      <c r="D137" s="112"/>
      <c r="E137" s="112"/>
      <c r="F137" s="112"/>
      <c r="G137" s="112"/>
      <c r="H137" s="112"/>
      <c r="I137" s="132"/>
      <c r="J137" s="132"/>
      <c r="K137" s="132"/>
      <c r="L137" s="132"/>
      <c r="M137" s="132"/>
      <c r="N137" s="132"/>
      <c r="O137" s="132"/>
      <c r="P137" s="132"/>
      <c r="Q137" s="152"/>
      <c r="R137" s="132"/>
      <c r="S137" s="132"/>
      <c r="T137" s="132"/>
      <c r="U137" s="132"/>
      <c r="V137" s="132"/>
      <c r="W137" s="132"/>
      <c r="X137" s="132"/>
      <c r="Y137" s="132"/>
      <c r="Z137" s="112"/>
    </row>
    <row r="138" spans="1:26" ht="15.75" hidden="1" customHeight="1" x14ac:dyDescent="0.15">
      <c r="A138" s="89"/>
      <c r="B138" s="89"/>
      <c r="C138" s="112"/>
      <c r="D138" s="112"/>
      <c r="E138" s="112"/>
      <c r="F138" s="112"/>
      <c r="G138" s="112"/>
      <c r="H138" s="112"/>
      <c r="I138" s="132"/>
      <c r="J138" s="132"/>
      <c r="K138" s="132"/>
      <c r="L138" s="132"/>
      <c r="M138" s="132"/>
      <c r="N138" s="132"/>
      <c r="O138" s="132"/>
      <c r="P138" s="132"/>
      <c r="Q138" s="152"/>
      <c r="R138" s="132"/>
      <c r="S138" s="132"/>
      <c r="T138" s="132"/>
      <c r="U138" s="132"/>
      <c r="V138" s="132"/>
      <c r="W138" s="132"/>
      <c r="X138" s="132"/>
      <c r="Y138" s="132"/>
      <c r="Z138" s="112"/>
    </row>
    <row r="139" spans="1:26" ht="15.75" hidden="1" customHeight="1" x14ac:dyDescent="0.15">
      <c r="A139" s="89"/>
      <c r="B139" s="89"/>
      <c r="C139" s="112"/>
      <c r="D139" s="112"/>
      <c r="E139" s="112"/>
      <c r="F139" s="112"/>
      <c r="G139" s="112"/>
      <c r="H139" s="112"/>
      <c r="I139" s="132"/>
      <c r="J139" s="132"/>
      <c r="K139" s="132"/>
      <c r="L139" s="132"/>
      <c r="M139" s="132"/>
      <c r="N139" s="132"/>
      <c r="O139" s="132"/>
      <c r="P139" s="132"/>
      <c r="Q139" s="152"/>
      <c r="R139" s="132"/>
      <c r="S139" s="132"/>
      <c r="T139" s="132"/>
      <c r="U139" s="132"/>
      <c r="V139" s="132"/>
      <c r="W139" s="132"/>
      <c r="X139" s="132"/>
      <c r="Y139" s="132"/>
      <c r="Z139" s="112"/>
    </row>
    <row r="140" spans="1:26" ht="15.75" hidden="1" customHeight="1" x14ac:dyDescent="0.15">
      <c r="A140" s="89"/>
      <c r="B140" s="89"/>
      <c r="C140" s="112"/>
      <c r="D140" s="112"/>
      <c r="E140" s="112"/>
      <c r="F140" s="112"/>
      <c r="G140" s="112"/>
      <c r="H140" s="112"/>
      <c r="I140" s="132"/>
      <c r="J140" s="132"/>
      <c r="K140" s="132"/>
      <c r="L140" s="132"/>
      <c r="M140" s="132"/>
      <c r="N140" s="132"/>
      <c r="O140" s="132"/>
      <c r="P140" s="132"/>
      <c r="Q140" s="152"/>
      <c r="R140" s="132"/>
      <c r="S140" s="132"/>
      <c r="T140" s="132"/>
      <c r="U140" s="132"/>
      <c r="V140" s="132"/>
      <c r="W140" s="132"/>
      <c r="X140" s="132"/>
      <c r="Y140" s="132"/>
      <c r="Z140" s="112"/>
    </row>
    <row r="141" spans="1:26" ht="15.75" hidden="1" customHeight="1" x14ac:dyDescent="0.15">
      <c r="A141" s="89"/>
      <c r="B141" s="89"/>
      <c r="C141" s="112"/>
      <c r="D141" s="112"/>
      <c r="E141" s="112"/>
      <c r="F141" s="112"/>
      <c r="G141" s="112"/>
      <c r="H141" s="112"/>
      <c r="I141" s="132"/>
      <c r="J141" s="132"/>
      <c r="K141" s="132"/>
      <c r="L141" s="132"/>
      <c r="M141" s="132"/>
      <c r="N141" s="132"/>
      <c r="O141" s="132"/>
      <c r="P141" s="132"/>
      <c r="Q141" s="152"/>
      <c r="R141" s="132"/>
      <c r="S141" s="132"/>
      <c r="T141" s="132"/>
      <c r="U141" s="132"/>
      <c r="V141" s="132"/>
      <c r="W141" s="132"/>
      <c r="X141" s="132"/>
      <c r="Y141" s="132"/>
      <c r="Z141" s="112"/>
    </row>
    <row r="142" spans="1:26" ht="15.75" hidden="1" customHeight="1" x14ac:dyDescent="0.15">
      <c r="A142" s="89"/>
      <c r="B142" s="89"/>
      <c r="C142" s="112"/>
      <c r="D142" s="112"/>
      <c r="E142" s="112"/>
      <c r="F142" s="112"/>
      <c r="G142" s="112"/>
      <c r="H142" s="112"/>
      <c r="I142" s="132"/>
      <c r="J142" s="132"/>
      <c r="K142" s="132"/>
      <c r="L142" s="132"/>
      <c r="M142" s="132"/>
      <c r="N142" s="132"/>
      <c r="O142" s="132"/>
      <c r="P142" s="132"/>
      <c r="Q142" s="152"/>
      <c r="R142" s="132"/>
      <c r="S142" s="132"/>
      <c r="T142" s="132"/>
      <c r="U142" s="132"/>
      <c r="V142" s="132"/>
      <c r="W142" s="132"/>
      <c r="X142" s="132"/>
      <c r="Y142" s="132"/>
      <c r="Z142" s="112"/>
    </row>
    <row r="143" spans="1:26" ht="15.75" hidden="1" customHeight="1" x14ac:dyDescent="0.15">
      <c r="A143" s="89"/>
      <c r="B143" s="89"/>
      <c r="C143" s="112"/>
      <c r="D143" s="112"/>
      <c r="E143" s="112"/>
      <c r="F143" s="112"/>
      <c r="G143" s="112"/>
      <c r="H143" s="112"/>
      <c r="I143" s="132"/>
      <c r="J143" s="132"/>
      <c r="K143" s="132"/>
      <c r="L143" s="132"/>
      <c r="M143" s="132"/>
      <c r="N143" s="132"/>
      <c r="O143" s="132"/>
      <c r="P143" s="132"/>
      <c r="Q143" s="152"/>
      <c r="R143" s="132"/>
      <c r="S143" s="132"/>
      <c r="T143" s="132"/>
      <c r="U143" s="132"/>
      <c r="V143" s="132"/>
      <c r="W143" s="132"/>
      <c r="X143" s="132"/>
      <c r="Y143" s="132"/>
      <c r="Z143" s="112"/>
    </row>
    <row r="144" spans="1:26" ht="15.75" hidden="1" customHeight="1" x14ac:dyDescent="0.15">
      <c r="A144" s="89"/>
      <c r="B144" s="89"/>
      <c r="C144" s="112"/>
      <c r="D144" s="112"/>
      <c r="E144" s="112"/>
      <c r="F144" s="112"/>
      <c r="G144" s="112"/>
      <c r="H144" s="112"/>
      <c r="I144" s="132"/>
      <c r="J144" s="132"/>
      <c r="K144" s="132"/>
      <c r="L144" s="132"/>
      <c r="M144" s="132"/>
      <c r="N144" s="132"/>
      <c r="O144" s="132"/>
      <c r="P144" s="132"/>
      <c r="Q144" s="152"/>
      <c r="R144" s="132"/>
      <c r="S144" s="132"/>
      <c r="T144" s="132"/>
      <c r="U144" s="132"/>
      <c r="V144" s="132"/>
      <c r="W144" s="132"/>
      <c r="X144" s="132"/>
      <c r="Y144" s="132"/>
      <c r="Z144" s="112"/>
    </row>
    <row r="145" spans="1:26" ht="15.75" hidden="1" customHeight="1" x14ac:dyDescent="0.15">
      <c r="A145" s="89"/>
      <c r="B145" s="89"/>
      <c r="C145" s="112"/>
      <c r="D145" s="112"/>
      <c r="E145" s="112"/>
      <c r="F145" s="112"/>
      <c r="G145" s="112"/>
      <c r="H145" s="112"/>
      <c r="I145" s="132"/>
      <c r="J145" s="132"/>
      <c r="K145" s="132"/>
      <c r="L145" s="132"/>
      <c r="M145" s="132"/>
      <c r="N145" s="132"/>
      <c r="O145" s="132"/>
      <c r="P145" s="132"/>
      <c r="Q145" s="152"/>
      <c r="R145" s="132"/>
      <c r="S145" s="132"/>
      <c r="T145" s="132"/>
      <c r="U145" s="132"/>
      <c r="V145" s="132"/>
      <c r="W145" s="132"/>
      <c r="X145" s="132"/>
      <c r="Y145" s="132"/>
      <c r="Z145" s="112"/>
    </row>
    <row r="146" spans="1:26" ht="15.75" hidden="1" customHeight="1" x14ac:dyDescent="0.15">
      <c r="A146" s="89"/>
      <c r="B146" s="89"/>
      <c r="C146" s="112"/>
      <c r="D146" s="112"/>
      <c r="E146" s="112"/>
      <c r="F146" s="112"/>
      <c r="G146" s="112"/>
      <c r="H146" s="112"/>
      <c r="I146" s="132"/>
      <c r="J146" s="132"/>
      <c r="K146" s="132"/>
      <c r="L146" s="132"/>
      <c r="M146" s="132"/>
      <c r="N146" s="132"/>
      <c r="O146" s="132"/>
      <c r="P146" s="132"/>
      <c r="Q146" s="152"/>
      <c r="R146" s="132"/>
      <c r="S146" s="132"/>
      <c r="T146" s="132"/>
      <c r="U146" s="132"/>
      <c r="V146" s="132"/>
      <c r="W146" s="132"/>
      <c r="X146" s="132"/>
      <c r="Y146" s="132"/>
      <c r="Z146" s="112"/>
    </row>
    <row r="147" spans="1:26" ht="15.75" hidden="1" customHeight="1" x14ac:dyDescent="0.15">
      <c r="A147" s="89"/>
      <c r="B147" s="89"/>
      <c r="C147" s="112"/>
      <c r="D147" s="112"/>
      <c r="E147" s="112"/>
      <c r="F147" s="112"/>
      <c r="G147" s="112"/>
      <c r="H147" s="112"/>
      <c r="I147" s="132"/>
      <c r="J147" s="132"/>
      <c r="K147" s="132"/>
      <c r="L147" s="132"/>
      <c r="M147" s="132"/>
      <c r="N147" s="132"/>
      <c r="O147" s="132"/>
      <c r="P147" s="132"/>
      <c r="Q147" s="152"/>
      <c r="R147" s="132"/>
      <c r="S147" s="132"/>
      <c r="T147" s="132"/>
      <c r="U147" s="132"/>
      <c r="V147" s="132"/>
      <c r="W147" s="132"/>
      <c r="X147" s="132"/>
      <c r="Y147" s="132"/>
      <c r="Z147" s="112"/>
    </row>
    <row r="148" spans="1:26" ht="15.75" hidden="1" customHeight="1" x14ac:dyDescent="0.15">
      <c r="A148" s="89"/>
      <c r="B148" s="89"/>
      <c r="C148" s="112"/>
      <c r="D148" s="112"/>
      <c r="E148" s="112"/>
      <c r="F148" s="112"/>
      <c r="G148" s="112"/>
      <c r="H148" s="112"/>
      <c r="I148" s="132"/>
      <c r="J148" s="132"/>
      <c r="K148" s="132"/>
      <c r="L148" s="132"/>
      <c r="M148" s="132"/>
      <c r="N148" s="132"/>
      <c r="O148" s="132"/>
      <c r="P148" s="132"/>
      <c r="Q148" s="152"/>
      <c r="R148" s="132"/>
      <c r="S148" s="132"/>
      <c r="T148" s="132"/>
      <c r="U148" s="132"/>
      <c r="V148" s="132"/>
      <c r="W148" s="132"/>
      <c r="X148" s="132"/>
      <c r="Y148" s="132"/>
      <c r="Z148" s="112"/>
    </row>
    <row r="149" spans="1:26" ht="20.100000000000001" customHeight="1" x14ac:dyDescent="0.15">
      <c r="A149" s="89"/>
      <c r="B149" s="89"/>
      <c r="C149" s="112"/>
      <c r="D149" s="112"/>
      <c r="E149" s="112"/>
      <c r="F149" s="112"/>
      <c r="G149" s="112"/>
      <c r="H149" s="112"/>
      <c r="I149" s="132"/>
      <c r="J149" s="112"/>
      <c r="K149" s="112"/>
      <c r="L149" s="112"/>
      <c r="M149" s="112"/>
      <c r="N149" s="112"/>
      <c r="O149" s="112"/>
      <c r="P149" s="112"/>
      <c r="Q149" s="153"/>
      <c r="R149" s="112"/>
      <c r="S149" s="112"/>
      <c r="T149" s="112"/>
      <c r="U149" s="112"/>
      <c r="V149" s="112"/>
      <c r="W149" s="112"/>
      <c r="X149" s="112"/>
      <c r="Y149" s="112"/>
      <c r="Z149" s="112"/>
    </row>
    <row r="150" spans="1:26" ht="20.100000000000001" customHeight="1" x14ac:dyDescent="0.15">
      <c r="A150" s="89"/>
      <c r="B150" s="89"/>
      <c r="C150" s="99" t="s">
        <v>47</v>
      </c>
      <c r="D150" s="100"/>
      <c r="E150" s="100"/>
      <c r="F150" s="100"/>
      <c r="G150" s="100"/>
      <c r="H150" s="101"/>
      <c r="I150" s="133"/>
      <c r="K150" s="133"/>
    </row>
    <row r="151" spans="1:26" ht="20.100000000000001" customHeight="1" x14ac:dyDescent="0.15">
      <c r="A151" s="89"/>
      <c r="B151" s="89"/>
      <c r="C151" s="102"/>
      <c r="D151" s="103"/>
      <c r="E151" s="103"/>
      <c r="F151" s="103"/>
      <c r="G151" s="103"/>
      <c r="H151" s="103"/>
      <c r="I151" s="104"/>
      <c r="J151" s="104"/>
      <c r="K151" s="104"/>
      <c r="L151" s="104"/>
      <c r="M151" s="104"/>
      <c r="N151" s="104"/>
      <c r="O151" s="104"/>
      <c r="P151" s="104"/>
      <c r="Q151" s="104"/>
      <c r="R151" s="104"/>
      <c r="S151" s="104"/>
      <c r="T151" s="104"/>
      <c r="U151" s="104"/>
      <c r="V151" s="104"/>
      <c r="W151" s="104"/>
      <c r="X151" s="104"/>
      <c r="Y151" s="104"/>
      <c r="Z151" s="105"/>
    </row>
    <row r="152" spans="1:26" ht="20.100000000000001" customHeight="1" x14ac:dyDescent="0.15">
      <c r="A152" s="89"/>
      <c r="B152" s="89"/>
      <c r="C152" s="102"/>
      <c r="D152" s="154" t="s">
        <v>48</v>
      </c>
      <c r="E152" s="155"/>
      <c r="F152" s="155"/>
      <c r="G152" s="155"/>
      <c r="H152" s="155"/>
      <c r="I152" s="155"/>
      <c r="J152" s="155"/>
      <c r="K152" s="155"/>
      <c r="L152" s="155"/>
      <c r="M152" s="155"/>
      <c r="N152" s="155"/>
      <c r="O152" s="155"/>
      <c r="P152" s="155"/>
      <c r="Q152" s="155"/>
      <c r="R152" s="155"/>
      <c r="S152" s="155"/>
      <c r="T152" s="155"/>
      <c r="U152" s="155"/>
      <c r="V152" s="155"/>
      <c r="W152" s="155"/>
      <c r="X152" s="113"/>
      <c r="Y152" s="112"/>
      <c r="Z152" s="111"/>
    </row>
    <row r="153" spans="1:26" ht="20.100000000000001" customHeight="1" x14ac:dyDescent="0.15">
      <c r="A153" s="89">
        <f>IFERROR(IF(AND($I153&lt;&gt;"しない", $I153&lt;&gt;"する"),1001,0),3)</f>
        <v>0</v>
      </c>
      <c r="B153" s="89"/>
      <c r="C153" s="106"/>
      <c r="D153" s="107">
        <v>1</v>
      </c>
      <c r="E153" s="112" t="s">
        <v>49</v>
      </c>
      <c r="F153" s="112"/>
      <c r="G153" s="112"/>
      <c r="H153" s="112"/>
      <c r="I153" s="24" t="s">
        <v>50</v>
      </c>
      <c r="J153" s="29"/>
      <c r="K153" s="29"/>
      <c r="L153" s="29"/>
      <c r="M153" s="29"/>
      <c r="N153" s="112"/>
      <c r="O153" s="112"/>
      <c r="P153" s="112"/>
      <c r="Q153" s="112"/>
      <c r="R153" s="112"/>
      <c r="S153" s="112"/>
      <c r="T153" s="112"/>
      <c r="U153" s="112"/>
      <c r="Z153" s="156"/>
    </row>
    <row r="154" spans="1:26" ht="20.100000000000001" customHeight="1" x14ac:dyDescent="0.15">
      <c r="A154" s="89"/>
      <c r="B154" s="89"/>
      <c r="C154" s="115"/>
      <c r="D154" s="112"/>
      <c r="E154" s="112"/>
      <c r="F154" s="112"/>
      <c r="G154" s="112"/>
      <c r="H154" s="112"/>
      <c r="I154" s="157"/>
      <c r="J154" s="114" t="s">
        <v>14</v>
      </c>
      <c r="K154" s="114"/>
      <c r="L154" s="114"/>
      <c r="M154" s="114"/>
      <c r="N154" s="114"/>
      <c r="O154" s="114"/>
      <c r="P154" s="114"/>
      <c r="Q154" s="114"/>
      <c r="R154" s="114"/>
      <c r="S154" s="114"/>
      <c r="T154" s="114"/>
      <c r="U154" s="112"/>
      <c r="Z154" s="156"/>
    </row>
    <row r="155" spans="1:26" ht="20.100000000000001" customHeight="1" x14ac:dyDescent="0.15">
      <c r="A155" s="89">
        <f>IFERROR(IF(AND($I153="する",OR(TRIM($I155)="", NOT(OR(IFERROR(SEARCH(" ",$I155),0)&gt;0, IFERROR(SEARCH("　",$I155),0)&gt;0)))),1001,0),3)</f>
        <v>0</v>
      </c>
      <c r="B155" s="89"/>
      <c r="C155" s="106"/>
      <c r="D155" s="107">
        <v>2</v>
      </c>
      <c r="E155" s="87" t="s">
        <v>56</v>
      </c>
      <c r="I155" s="24"/>
      <c r="J155" s="24"/>
      <c r="K155" s="24"/>
      <c r="L155" s="24"/>
      <c r="M155" s="24"/>
      <c r="N155" s="24"/>
      <c r="O155" s="24"/>
      <c r="P155" s="24"/>
      <c r="Q155" s="24"/>
      <c r="R155" s="24"/>
      <c r="S155" s="24"/>
      <c r="T155" s="24"/>
      <c r="U155" s="24"/>
      <c r="V155" s="24"/>
      <c r="W155" s="24"/>
      <c r="X155" s="24"/>
      <c r="Y155" s="24"/>
      <c r="Z155" s="111"/>
    </row>
    <row r="156" spans="1:26" ht="20.100000000000001" customHeight="1" x14ac:dyDescent="0.15">
      <c r="A156" s="89"/>
      <c r="B156" s="89"/>
      <c r="C156" s="106"/>
      <c r="D156" s="107"/>
      <c r="E156" s="112"/>
      <c r="F156" s="112"/>
      <c r="G156" s="112"/>
      <c r="H156" s="112"/>
      <c r="I156" s="118"/>
      <c r="J156" s="114" t="s">
        <v>29</v>
      </c>
      <c r="K156" s="114"/>
      <c r="L156" s="114"/>
      <c r="M156" s="114"/>
      <c r="N156" s="114"/>
      <c r="O156" s="114"/>
      <c r="P156" s="114"/>
      <c r="Q156" s="114"/>
      <c r="R156" s="114"/>
      <c r="S156" s="114"/>
      <c r="T156" s="114"/>
      <c r="U156" s="114"/>
      <c r="V156" s="114"/>
      <c r="W156" s="114"/>
      <c r="X156" s="114"/>
      <c r="Y156" s="114"/>
      <c r="Z156" s="111"/>
    </row>
    <row r="157" spans="1:26" ht="20.100000000000001" customHeight="1" x14ac:dyDescent="0.15">
      <c r="A157" s="89">
        <f>IFERROR(IF(AND($I153="する",OR(TRIM($I157)="", NOT(OR(IFERROR(SEARCH(" ",$I157),0)&gt;0, IFERROR(SEARCH("　",$I157),0)&gt;0)))),1001,0),3)</f>
        <v>0</v>
      </c>
      <c r="B157" s="89"/>
      <c r="C157" s="106"/>
      <c r="D157" s="107">
        <v>3</v>
      </c>
      <c r="E157" s="87" t="s">
        <v>57</v>
      </c>
      <c r="I157" s="24"/>
      <c r="J157" s="24"/>
      <c r="K157" s="24"/>
      <c r="L157" s="24"/>
      <c r="M157" s="24"/>
      <c r="N157" s="24"/>
      <c r="O157" s="24"/>
      <c r="P157" s="24"/>
      <c r="Q157" s="24"/>
      <c r="R157" s="24"/>
      <c r="S157" s="24"/>
      <c r="T157" s="24"/>
      <c r="U157" s="24"/>
      <c r="V157" s="24"/>
      <c r="W157" s="24"/>
      <c r="X157" s="24"/>
      <c r="Y157" s="24"/>
      <c r="Z157" s="111"/>
    </row>
    <row r="158" spans="1:26" ht="20.100000000000001" customHeight="1" x14ac:dyDescent="0.15">
      <c r="A158" s="89"/>
      <c r="B158" s="89"/>
      <c r="C158" s="115"/>
      <c r="D158" s="112"/>
      <c r="E158" s="112"/>
      <c r="F158" s="112"/>
      <c r="G158" s="112"/>
      <c r="H158" s="112"/>
      <c r="I158" s="118"/>
      <c r="J158" s="114" t="s">
        <v>31</v>
      </c>
      <c r="K158" s="114"/>
      <c r="L158" s="114"/>
      <c r="M158" s="114"/>
      <c r="N158" s="114"/>
      <c r="O158" s="114"/>
      <c r="P158" s="114"/>
      <c r="Q158" s="114"/>
      <c r="R158" s="114"/>
      <c r="S158" s="114"/>
      <c r="T158" s="114"/>
      <c r="U158" s="114"/>
      <c r="V158" s="114"/>
      <c r="W158" s="114"/>
      <c r="X158" s="114"/>
      <c r="Y158" s="114"/>
      <c r="Z158" s="111"/>
    </row>
    <row r="159" spans="1:26" ht="20.100000000000001" customHeight="1" x14ac:dyDescent="0.15">
      <c r="A159" s="89">
        <f>IFERROR(IF(AND($I153="する",OR(TRIM($I159)="", LEN($I159)&lt;&gt;8, NOT(ISNUMBER(VALUE($I159))), IFERROR(SEARCH("-", $I159),0)&gt;0)),1001,0),3)</f>
        <v>0</v>
      </c>
      <c r="B159" s="89"/>
      <c r="C159" s="106"/>
      <c r="D159" s="107">
        <v>4</v>
      </c>
      <c r="E159" s="87" t="s">
        <v>51</v>
      </c>
      <c r="I159" s="24"/>
      <c r="J159" s="24"/>
      <c r="K159" s="24"/>
      <c r="L159" s="24"/>
      <c r="M159" s="24"/>
      <c r="N159" s="112"/>
      <c r="O159" s="112"/>
      <c r="P159" s="112"/>
      <c r="Q159" s="112"/>
      <c r="R159" s="112"/>
      <c r="S159" s="112"/>
      <c r="T159" s="112"/>
      <c r="U159" s="112"/>
      <c r="V159" s="112"/>
      <c r="W159" s="112"/>
      <c r="X159" s="112"/>
      <c r="Y159" s="112"/>
      <c r="Z159" s="111"/>
    </row>
    <row r="160" spans="1:26" ht="20.100000000000001" customHeight="1" x14ac:dyDescent="0.15">
      <c r="A160" s="89"/>
      <c r="B160" s="89"/>
      <c r="C160" s="115"/>
      <c r="D160" s="112"/>
      <c r="E160" s="112"/>
      <c r="F160" s="112"/>
      <c r="G160" s="112"/>
      <c r="H160" s="112"/>
      <c r="I160" s="109"/>
      <c r="J160" s="114" t="s">
        <v>65</v>
      </c>
      <c r="K160" s="113"/>
      <c r="L160" s="113"/>
      <c r="M160" s="113"/>
      <c r="N160" s="113"/>
      <c r="O160" s="113"/>
      <c r="P160" s="113"/>
      <c r="Q160" s="113"/>
      <c r="R160" s="113"/>
      <c r="S160" s="113"/>
      <c r="T160" s="113"/>
      <c r="U160" s="113"/>
      <c r="V160" s="113"/>
      <c r="W160" s="113"/>
      <c r="X160" s="113"/>
      <c r="Y160" s="113"/>
      <c r="Z160" s="111"/>
    </row>
    <row r="161" spans="1:27" ht="20.100000000000001" customHeight="1" x14ac:dyDescent="0.15">
      <c r="A161" s="89">
        <f>IFERROR(IF(AND($I153="する",TRIM($I161)=""),1001,0),3)</f>
        <v>0</v>
      </c>
      <c r="B161" s="89"/>
      <c r="C161" s="106"/>
      <c r="D161" s="107">
        <v>5</v>
      </c>
      <c r="E161" s="87" t="s">
        <v>24</v>
      </c>
      <c r="I161" s="25"/>
      <c r="J161" s="26"/>
      <c r="K161" s="26"/>
      <c r="L161" s="26"/>
      <c r="M161" s="26"/>
      <c r="N161" s="112"/>
      <c r="O161" s="112"/>
      <c r="P161" s="112"/>
      <c r="Q161" s="112"/>
      <c r="R161" s="112"/>
      <c r="S161" s="112"/>
      <c r="T161" s="112"/>
      <c r="U161" s="112"/>
      <c r="V161" s="112"/>
      <c r="W161" s="112"/>
      <c r="X161" s="112"/>
      <c r="Y161" s="112"/>
      <c r="Z161" s="111"/>
    </row>
    <row r="162" spans="1:27" ht="20.100000000000001" customHeight="1" x14ac:dyDescent="0.15">
      <c r="A162" s="89"/>
      <c r="B162" s="89"/>
      <c r="C162" s="106"/>
      <c r="D162" s="107"/>
      <c r="E162" s="112"/>
      <c r="F162" s="112"/>
      <c r="G162" s="112"/>
      <c r="H162" s="112"/>
      <c r="I162" s="109"/>
      <c r="J162" s="114" t="s">
        <v>73</v>
      </c>
      <c r="K162" s="113"/>
      <c r="L162" s="113"/>
      <c r="M162" s="113"/>
      <c r="N162" s="113"/>
      <c r="O162" s="113"/>
      <c r="P162" s="113"/>
      <c r="Q162" s="113"/>
      <c r="R162" s="113"/>
      <c r="S162" s="113"/>
      <c r="T162" s="113"/>
      <c r="U162" s="113"/>
      <c r="V162" s="113"/>
      <c r="W162" s="113"/>
      <c r="X162" s="113"/>
      <c r="Y162" s="113"/>
      <c r="Z162" s="111"/>
    </row>
    <row r="163" spans="1:27" ht="20.100000000000001" customHeight="1" x14ac:dyDescent="0.15">
      <c r="A163" s="89">
        <f>IFERROR(IF(AND($I153="する",AND($I163&lt;&gt;"", OR(ISERROR(FIND("@"&amp;LEFT($I163,3)&amp;"@", 都道府県3))=FALSE, ISERROR(FIND("@"&amp;LEFT($I163,4)&amp;"@",都道府県4))=FALSE))=FALSE),1001,0),3)</f>
        <v>0</v>
      </c>
      <c r="B163" s="89"/>
      <c r="C163" s="106"/>
      <c r="D163" s="107">
        <v>6</v>
      </c>
      <c r="E163" s="87" t="s">
        <v>25</v>
      </c>
      <c r="I163" s="27"/>
      <c r="J163" s="27"/>
      <c r="K163" s="27"/>
      <c r="L163" s="27"/>
      <c r="M163" s="27"/>
      <c r="N163" s="27"/>
      <c r="O163" s="27"/>
      <c r="P163" s="27"/>
      <c r="Q163" s="28"/>
      <c r="R163" s="27"/>
      <c r="S163" s="27"/>
      <c r="T163" s="27"/>
      <c r="U163" s="27"/>
      <c r="V163" s="27"/>
      <c r="W163" s="27"/>
      <c r="X163" s="27"/>
      <c r="Y163" s="27"/>
      <c r="Z163" s="111"/>
    </row>
    <row r="164" spans="1:27" ht="20.100000000000001" customHeight="1" x14ac:dyDescent="0.15">
      <c r="A164" s="89"/>
      <c r="B164" s="89"/>
      <c r="C164" s="106"/>
      <c r="D164" s="107"/>
      <c r="E164" s="112"/>
      <c r="F164" s="112"/>
      <c r="G164" s="112"/>
      <c r="H164" s="112"/>
      <c r="I164" s="109"/>
      <c r="J164" s="114" t="s">
        <v>26</v>
      </c>
      <c r="K164" s="113"/>
      <c r="L164" s="113"/>
      <c r="M164" s="113"/>
      <c r="N164" s="113"/>
      <c r="O164" s="113"/>
      <c r="P164" s="113"/>
      <c r="Q164" s="113"/>
      <c r="R164" s="113"/>
      <c r="S164" s="113"/>
      <c r="T164" s="113"/>
      <c r="U164" s="113"/>
      <c r="V164" s="113"/>
      <c r="W164" s="113"/>
      <c r="X164" s="113"/>
      <c r="Y164" s="113"/>
      <c r="Z164" s="111"/>
    </row>
    <row r="165" spans="1:27" ht="20.100000000000001" customHeight="1" x14ac:dyDescent="0.15">
      <c r="A165" s="89">
        <f>IFERROR(IF(AND($I153="する",NOT(AND(TRIM($I165)&lt;&gt;"",ISNUMBER(VALUE(SUBSTITUTE($I165,"-",""))),IFERROR(SEARCH("-",$I165),0)&gt;0))),1001,0),3)</f>
        <v>0</v>
      </c>
      <c r="B165" s="89"/>
      <c r="C165" s="106"/>
      <c r="D165" s="107">
        <v>7</v>
      </c>
      <c r="E165" s="87" t="s">
        <v>32</v>
      </c>
      <c r="I165" s="24"/>
      <c r="J165" s="24"/>
      <c r="K165" s="24"/>
      <c r="L165" s="24"/>
      <c r="M165" s="24"/>
      <c r="Y165" s="113"/>
      <c r="Z165" s="111"/>
    </row>
    <row r="166" spans="1:27" ht="20.100000000000001" customHeight="1" x14ac:dyDescent="0.15">
      <c r="A166" s="89"/>
      <c r="B166" s="89"/>
      <c r="C166" s="115"/>
      <c r="D166" s="112"/>
      <c r="E166" s="112"/>
      <c r="F166" s="112"/>
      <c r="G166" s="112"/>
      <c r="H166" s="112"/>
      <c r="I166" s="109"/>
      <c r="J166" s="114" t="s">
        <v>35</v>
      </c>
      <c r="K166" s="113"/>
      <c r="L166" s="113"/>
      <c r="M166" s="113"/>
      <c r="N166" s="113"/>
      <c r="O166" s="113"/>
      <c r="P166" s="113"/>
      <c r="Q166" s="113"/>
      <c r="R166" s="113"/>
      <c r="S166" s="113"/>
      <c r="T166" s="113"/>
      <c r="U166" s="113"/>
      <c r="V166" s="113"/>
      <c r="W166" s="113"/>
      <c r="X166" s="113"/>
      <c r="Y166" s="113"/>
      <c r="Z166" s="111"/>
    </row>
    <row r="167" spans="1:27" ht="20.100000000000001" customHeight="1" x14ac:dyDescent="0.15">
      <c r="A167" s="89">
        <f>IFERROR(IF(AND($I153="する",AND(TRIM($I167)&lt;&gt;"",NOT(AND(ISNUMBER(VALUE(SUBSTITUTE($I167,"-",""))),IFERROR(SEARCH("-",$I167),0)&gt;0)))),1001,0),3)</f>
        <v>0</v>
      </c>
      <c r="B167" s="89"/>
      <c r="C167" s="106"/>
      <c r="D167" s="107">
        <v>8</v>
      </c>
      <c r="E167" s="87" t="s">
        <v>36</v>
      </c>
      <c r="I167" s="24"/>
      <c r="J167" s="24"/>
      <c r="K167" s="24"/>
      <c r="L167" s="24"/>
      <c r="M167" s="24"/>
      <c r="N167" s="113"/>
      <c r="O167" s="113"/>
      <c r="P167" s="113"/>
      <c r="Q167" s="113"/>
      <c r="R167" s="113"/>
      <c r="S167" s="113"/>
      <c r="T167" s="113"/>
      <c r="U167" s="113"/>
      <c r="V167" s="113"/>
      <c r="W167" s="113"/>
      <c r="X167" s="113"/>
      <c r="Y167" s="113"/>
      <c r="Z167" s="111"/>
    </row>
    <row r="168" spans="1:27" ht="20.100000000000001" customHeight="1" x14ac:dyDescent="0.15">
      <c r="A168" s="89"/>
      <c r="B168" s="89"/>
      <c r="C168" s="115"/>
      <c r="D168" s="112"/>
      <c r="E168" s="112"/>
      <c r="F168" s="112"/>
      <c r="G168" s="112"/>
      <c r="H168" s="112"/>
      <c r="I168" s="109"/>
      <c r="J168" s="114" t="s">
        <v>35</v>
      </c>
      <c r="K168" s="113"/>
      <c r="L168" s="113"/>
      <c r="M168" s="113"/>
      <c r="N168" s="113"/>
      <c r="O168" s="113"/>
      <c r="P168" s="113"/>
      <c r="Q168" s="113"/>
      <c r="R168" s="113"/>
      <c r="S168" s="113"/>
      <c r="T168" s="113"/>
      <c r="U168" s="113"/>
      <c r="V168" s="113"/>
      <c r="W168" s="113"/>
      <c r="X168" s="113"/>
      <c r="Y168" s="113"/>
      <c r="Z168" s="111"/>
    </row>
    <row r="169" spans="1:27" ht="20.100000000000001" customHeight="1" x14ac:dyDescent="0.15">
      <c r="A169" s="89">
        <f>IFERROR(IF(AND($I153="する",AND(TRIM($I169)&lt;&gt;"", NOT(IFERROR(SEARCH("@",$I169),0)&gt;0))),1001,0),3)</f>
        <v>0</v>
      </c>
      <c r="B169" s="89"/>
      <c r="C169" s="106"/>
      <c r="D169" s="107">
        <v>9</v>
      </c>
      <c r="E169" s="87" t="s">
        <v>37</v>
      </c>
      <c r="I169" s="24"/>
      <c r="J169" s="24"/>
      <c r="K169" s="24"/>
      <c r="L169" s="24"/>
      <c r="M169" s="24"/>
      <c r="N169" s="24"/>
      <c r="O169" s="24"/>
      <c r="P169" s="24"/>
      <c r="Q169" s="30"/>
      <c r="R169" s="24"/>
      <c r="S169" s="24"/>
      <c r="T169" s="24"/>
      <c r="U169" s="24"/>
      <c r="V169" s="24"/>
      <c r="W169" s="24"/>
      <c r="X169" s="24"/>
      <c r="Y169" s="24"/>
      <c r="Z169" s="111"/>
    </row>
    <row r="170" spans="1:27" ht="20.100000000000001" customHeight="1" x14ac:dyDescent="0.15">
      <c r="A170" s="89"/>
      <c r="B170" s="89"/>
      <c r="C170" s="115"/>
      <c r="D170" s="112"/>
      <c r="E170" s="112"/>
      <c r="F170" s="112"/>
      <c r="G170" s="112"/>
      <c r="H170" s="112"/>
      <c r="I170" s="109"/>
      <c r="J170" s="120" t="s">
        <v>71</v>
      </c>
      <c r="K170" s="137"/>
      <c r="L170" s="113"/>
      <c r="M170" s="113"/>
      <c r="N170" s="113"/>
      <c r="O170" s="113"/>
      <c r="P170" s="113"/>
      <c r="Q170" s="138"/>
      <c r="R170" s="113"/>
      <c r="S170" s="113"/>
      <c r="T170" s="113"/>
      <c r="U170" s="113"/>
      <c r="V170" s="113"/>
      <c r="W170" s="113"/>
      <c r="X170" s="113"/>
      <c r="Y170" s="113"/>
      <c r="Z170" s="111"/>
    </row>
    <row r="171" spans="1:27" ht="20.100000000000001" customHeight="1" x14ac:dyDescent="0.15">
      <c r="A171" s="89"/>
      <c r="B171" s="89"/>
      <c r="C171" s="126"/>
      <c r="D171" s="127"/>
      <c r="E171" s="127"/>
      <c r="F171" s="127"/>
      <c r="G171" s="127"/>
      <c r="H171" s="127"/>
      <c r="I171" s="128"/>
      <c r="J171" s="128"/>
      <c r="K171" s="129"/>
      <c r="L171" s="128"/>
      <c r="M171" s="128"/>
      <c r="N171" s="128"/>
      <c r="O171" s="128"/>
      <c r="P171" s="128"/>
      <c r="Q171" s="128"/>
      <c r="R171" s="128"/>
      <c r="S171" s="128"/>
      <c r="T171" s="128"/>
      <c r="U171" s="128"/>
      <c r="V171" s="128"/>
      <c r="W171" s="128"/>
      <c r="X171" s="128"/>
      <c r="Y171" s="158"/>
      <c r="Z171" s="130"/>
      <c r="AA171" s="144"/>
    </row>
    <row r="172" spans="1:27" ht="20.100000000000001" customHeight="1" x14ac:dyDescent="0.15">
      <c r="A172" s="89"/>
      <c r="B172" s="89"/>
      <c r="C172" s="112"/>
      <c r="D172" s="112"/>
      <c r="E172" s="112"/>
      <c r="F172" s="112"/>
      <c r="G172" s="112"/>
      <c r="H172" s="112"/>
      <c r="I172" s="132"/>
      <c r="J172" s="132"/>
      <c r="K172" s="132"/>
      <c r="L172" s="132"/>
      <c r="M172" s="132"/>
      <c r="N172" s="132"/>
      <c r="O172" s="132"/>
      <c r="P172" s="132"/>
      <c r="Q172" s="132"/>
      <c r="R172" s="132"/>
      <c r="S172" s="132"/>
      <c r="T172" s="132"/>
      <c r="U172" s="132"/>
      <c r="V172" s="132"/>
      <c r="W172" s="132"/>
      <c r="X172" s="132"/>
      <c r="Y172" s="159"/>
      <c r="Z172" s="112"/>
      <c r="AA172" s="144"/>
    </row>
    <row r="173" spans="1:27" ht="20.100000000000001" customHeight="1" x14ac:dyDescent="0.15">
      <c r="A173" s="89"/>
      <c r="B173" s="89"/>
      <c r="C173" s="112"/>
      <c r="D173" s="112"/>
      <c r="E173" s="112"/>
      <c r="F173" s="112"/>
      <c r="G173" s="112"/>
      <c r="H173" s="112"/>
      <c r="I173" s="160"/>
      <c r="J173" s="132"/>
      <c r="K173" s="132"/>
      <c r="L173" s="132"/>
      <c r="M173" s="132"/>
      <c r="N173" s="159"/>
      <c r="O173" s="132"/>
      <c r="P173" s="132"/>
      <c r="Q173" s="132"/>
      <c r="R173" s="159"/>
      <c r="S173" s="132"/>
      <c r="T173" s="132"/>
      <c r="U173" s="132"/>
      <c r="V173" s="132"/>
      <c r="W173" s="132"/>
      <c r="X173" s="132"/>
      <c r="Y173" s="132"/>
      <c r="Z173" s="132"/>
      <c r="AA173" s="132"/>
    </row>
    <row r="174" spans="1:27" ht="20.100000000000001" customHeight="1" x14ac:dyDescent="0.15">
      <c r="A174" s="89"/>
      <c r="B174" s="89"/>
      <c r="C174" s="99" t="s">
        <v>15</v>
      </c>
      <c r="D174" s="100"/>
      <c r="E174" s="100"/>
      <c r="F174" s="100"/>
      <c r="G174" s="100"/>
      <c r="H174" s="101"/>
      <c r="I174" s="161"/>
      <c r="J174" s="162"/>
      <c r="K174" s="162"/>
      <c r="L174" s="162"/>
      <c r="M174" s="162"/>
      <c r="N174" s="162"/>
      <c r="O174" s="162"/>
      <c r="P174" s="162"/>
      <c r="Q174" s="162"/>
      <c r="R174" s="162"/>
      <c r="S174" s="162"/>
      <c r="T174" s="162"/>
      <c r="U174" s="162"/>
      <c r="V174" s="162"/>
      <c r="W174" s="162"/>
      <c r="X174" s="162"/>
      <c r="Y174" s="162"/>
      <c r="Z174" s="162"/>
    </row>
    <row r="175" spans="1:27" ht="20.100000000000001" customHeight="1" x14ac:dyDescent="0.15">
      <c r="A175" s="89"/>
      <c r="B175" s="89"/>
      <c r="C175" s="163"/>
      <c r="D175" s="164"/>
      <c r="E175" s="164"/>
      <c r="F175" s="164"/>
      <c r="G175" s="164"/>
      <c r="H175" s="164"/>
      <c r="Z175" s="156"/>
      <c r="AA175" s="123"/>
    </row>
    <row r="176" spans="1:27" ht="20.100000000000001" customHeight="1" x14ac:dyDescent="0.15">
      <c r="A176" s="89"/>
      <c r="B176" s="89"/>
      <c r="C176" s="106"/>
      <c r="D176" s="107">
        <v>1</v>
      </c>
      <c r="E176" s="87" t="s">
        <v>82</v>
      </c>
      <c r="I176" s="165"/>
      <c r="J176" s="165"/>
      <c r="K176" s="165"/>
      <c r="L176" s="165"/>
      <c r="M176" s="112"/>
      <c r="N176" s="112"/>
      <c r="O176" s="112"/>
      <c r="P176" s="112"/>
      <c r="Q176" s="112"/>
      <c r="R176" s="112"/>
      <c r="S176" s="112"/>
      <c r="T176" s="112"/>
      <c r="U176" s="112"/>
      <c r="V176" s="112"/>
      <c r="W176" s="112"/>
      <c r="X176" s="112"/>
      <c r="Z176" s="156"/>
    </row>
    <row r="177" spans="1:27" ht="45" customHeight="1" x14ac:dyDescent="0.15">
      <c r="A177" s="89"/>
      <c r="B177" s="89"/>
      <c r="C177" s="106"/>
      <c r="D177" s="107"/>
      <c r="E177" s="166" t="s">
        <v>141</v>
      </c>
      <c r="F177" s="166"/>
      <c r="G177" s="166"/>
      <c r="H177" s="166"/>
      <c r="I177" s="166"/>
      <c r="J177" s="166"/>
      <c r="K177" s="166"/>
      <c r="L177" s="166"/>
      <c r="M177" s="166"/>
      <c r="N177" s="166"/>
      <c r="O177" s="166"/>
      <c r="P177" s="166"/>
      <c r="Q177" s="166"/>
      <c r="R177" s="166"/>
      <c r="S177" s="166"/>
      <c r="T177" s="166"/>
      <c r="U177" s="166"/>
      <c r="V177" s="166"/>
      <c r="W177" s="166"/>
      <c r="X177" s="166"/>
      <c r="Y177" s="166"/>
      <c r="Z177" s="156"/>
    </row>
    <row r="178" spans="1:27" ht="20.100000000000001" customHeight="1" x14ac:dyDescent="0.15">
      <c r="A178" s="89">
        <f>IFERROR(IF(TRIM($I178)="",1001,0),3)</f>
        <v>1001</v>
      </c>
      <c r="B178" s="89"/>
      <c r="C178" s="106"/>
      <c r="E178" s="167" t="s">
        <v>83</v>
      </c>
      <c r="F178" s="168"/>
      <c r="G178" s="168"/>
      <c r="H178" s="169"/>
      <c r="I178" s="53"/>
      <c r="J178" s="54"/>
      <c r="K178" s="54"/>
      <c r="L178" s="54"/>
      <c r="M178" s="55"/>
      <c r="Y178" s="112"/>
      <c r="Z178" s="156"/>
    </row>
    <row r="179" spans="1:27" ht="20.100000000000001" customHeight="1" thickBot="1" x14ac:dyDescent="0.2">
      <c r="A179" s="89">
        <f>IFERROR(IF(TRIM($I179)="",1001,0),3)</f>
        <v>1001</v>
      </c>
      <c r="B179" s="89"/>
      <c r="C179" s="106"/>
      <c r="D179" s="107"/>
      <c r="E179" s="170" t="s">
        <v>84</v>
      </c>
      <c r="F179" s="171"/>
      <c r="G179" s="171"/>
      <c r="H179" s="172"/>
      <c r="I179" s="56"/>
      <c r="J179" s="57"/>
      <c r="K179" s="57"/>
      <c r="L179" s="57"/>
      <c r="M179" s="58"/>
      <c r="Y179" s="112"/>
      <c r="Z179" s="156"/>
    </row>
    <row r="180" spans="1:27" ht="20.100000000000001" customHeight="1" thickTop="1" x14ac:dyDescent="0.15">
      <c r="A180" s="89"/>
      <c r="B180" s="89"/>
      <c r="C180" s="106"/>
      <c r="D180" s="107"/>
      <c r="E180" s="173" t="s">
        <v>85</v>
      </c>
      <c r="F180" s="174"/>
      <c r="G180" s="174"/>
      <c r="H180" s="175"/>
      <c r="I180" s="176">
        <f>I178+I179</f>
        <v>0</v>
      </c>
      <c r="J180" s="177"/>
      <c r="K180" s="177"/>
      <c r="L180" s="177"/>
      <c r="M180" s="178"/>
      <c r="Y180" s="112"/>
      <c r="Z180" s="156"/>
    </row>
    <row r="181" spans="1:27" ht="20.100000000000001" customHeight="1" x14ac:dyDescent="0.15">
      <c r="A181" s="89"/>
      <c r="B181" s="89"/>
      <c r="C181" s="106"/>
      <c r="D181" s="107"/>
      <c r="E181" s="179"/>
      <c r="F181" s="180"/>
      <c r="G181" s="181"/>
      <c r="H181" s="181"/>
      <c r="I181" s="182"/>
      <c r="J181" s="181"/>
      <c r="K181" s="181"/>
      <c r="Y181" s="112"/>
      <c r="Z181" s="156"/>
    </row>
    <row r="182" spans="1:27" ht="20.100000000000001" customHeight="1" x14ac:dyDescent="0.15">
      <c r="A182" s="89">
        <f>IFERROR(IF(OR(TRIM($I182)="",TRIM($O182)=""),1001,0),3)</f>
        <v>1001</v>
      </c>
      <c r="B182" s="89"/>
      <c r="C182" s="106"/>
      <c r="D182" s="107">
        <v>2</v>
      </c>
      <c r="E182" s="112" t="s">
        <v>79</v>
      </c>
      <c r="F182" s="112"/>
      <c r="G182" s="112"/>
      <c r="H182" s="112"/>
      <c r="I182" s="50"/>
      <c r="J182" s="51"/>
      <c r="K182" s="51"/>
      <c r="L182" s="51"/>
      <c r="M182" s="51"/>
      <c r="N182" s="183" t="s">
        <v>9</v>
      </c>
      <c r="O182" s="50"/>
      <c r="P182" s="50"/>
      <c r="Q182" s="184" t="s">
        <v>10</v>
      </c>
      <c r="R182" s="185"/>
      <c r="S182" s="185"/>
      <c r="T182" s="185"/>
      <c r="U182" s="185"/>
      <c r="V182" s="185"/>
      <c r="W182" s="185"/>
      <c r="X182" s="185"/>
      <c r="Y182" s="185"/>
      <c r="Z182" s="186"/>
      <c r="AA182" s="115"/>
    </row>
    <row r="183" spans="1:27" ht="20.100000000000001" customHeight="1" x14ac:dyDescent="0.15">
      <c r="A183" s="89"/>
      <c r="B183" s="89"/>
      <c r="C183" s="106"/>
      <c r="D183" s="107"/>
      <c r="E183" s="112"/>
      <c r="F183" s="112"/>
      <c r="G183" s="112"/>
      <c r="H183" s="112"/>
      <c r="I183" s="187"/>
      <c r="J183" s="114" t="str">
        <f>"直前1年の決算期間を入力してください。"&amp;日付例&amp;"　年月日を入力してください。"</f>
        <v>直前1年の決算期間を入力してください。例)2024/4/1、R6/4/1　年月日を入力してください。</v>
      </c>
      <c r="K183" s="188"/>
      <c r="L183" s="188"/>
      <c r="M183" s="188"/>
      <c r="N183" s="183"/>
      <c r="O183" s="187"/>
      <c r="P183" s="187"/>
      <c r="Q183" s="184"/>
      <c r="R183" s="185"/>
      <c r="S183" s="185"/>
      <c r="T183" s="185"/>
      <c r="U183" s="185"/>
      <c r="V183" s="185"/>
      <c r="W183" s="185"/>
      <c r="X183" s="185"/>
      <c r="Y183" s="185"/>
      <c r="Z183" s="186"/>
      <c r="AA183" s="112"/>
    </row>
    <row r="184" spans="1:27" ht="20.100000000000001" customHeight="1" x14ac:dyDescent="0.15">
      <c r="A184" s="89">
        <f>IFERROR(IF(TRIM($I184)="",1001,0),3)</f>
        <v>1001</v>
      </c>
      <c r="B184" s="89"/>
      <c r="C184" s="106"/>
      <c r="D184" s="107">
        <v>3</v>
      </c>
      <c r="E184" s="112" t="s">
        <v>80</v>
      </c>
      <c r="F184" s="112"/>
      <c r="G184" s="112"/>
      <c r="H184" s="112"/>
      <c r="I184" s="52"/>
      <c r="J184" s="52"/>
      <c r="K184" s="52"/>
      <c r="L184" s="52"/>
      <c r="M184" s="52"/>
      <c r="N184" s="112" t="s">
        <v>62</v>
      </c>
      <c r="O184" s="112"/>
      <c r="P184" s="112"/>
      <c r="Q184" s="112"/>
      <c r="R184" s="112"/>
      <c r="S184" s="112"/>
      <c r="T184" s="112"/>
      <c r="U184" s="112"/>
      <c r="V184" s="185"/>
      <c r="W184" s="185"/>
      <c r="X184" s="185"/>
      <c r="Y184" s="185"/>
      <c r="Z184" s="186"/>
      <c r="AA184" s="115"/>
    </row>
    <row r="185" spans="1:27" ht="20.100000000000001" customHeight="1" x14ac:dyDescent="0.15">
      <c r="A185" s="89"/>
      <c r="B185" s="89"/>
      <c r="C185" s="106"/>
      <c r="D185" s="107"/>
      <c r="E185" s="112"/>
      <c r="F185" s="112"/>
      <c r="G185" s="112"/>
      <c r="H185" s="112"/>
      <c r="I185" s="109"/>
      <c r="J185" s="114" t="s">
        <v>81</v>
      </c>
      <c r="K185" s="114"/>
      <c r="L185" s="114"/>
      <c r="M185" s="114"/>
      <c r="N185" s="114"/>
      <c r="O185" s="114"/>
      <c r="P185" s="114"/>
      <c r="Q185" s="114"/>
      <c r="R185" s="114"/>
      <c r="S185" s="114"/>
      <c r="T185" s="114"/>
      <c r="U185" s="114"/>
      <c r="V185" s="185"/>
      <c r="W185" s="185"/>
      <c r="X185" s="185"/>
      <c r="Y185" s="185"/>
      <c r="Z185" s="186"/>
      <c r="AA185" s="112"/>
    </row>
    <row r="186" spans="1:27" ht="20.100000000000001" customHeight="1" x14ac:dyDescent="0.15">
      <c r="A186" s="89">
        <f>IFERROR(IF(TRIM($I186)="",1001,0),3)</f>
        <v>1001</v>
      </c>
      <c r="B186" s="89"/>
      <c r="C186" s="106"/>
      <c r="D186" s="107">
        <v>4</v>
      </c>
      <c r="E186" s="87" t="s">
        <v>86</v>
      </c>
      <c r="I186" s="24"/>
      <c r="J186" s="43"/>
      <c r="K186" s="43"/>
      <c r="L186" s="43"/>
      <c r="M186" s="43"/>
      <c r="N186" s="112"/>
      <c r="O186" s="112"/>
      <c r="P186" s="112"/>
      <c r="Q186" s="112"/>
      <c r="R186" s="112"/>
      <c r="S186" s="112"/>
      <c r="T186" s="112"/>
      <c r="U186" s="112"/>
      <c r="V186" s="112"/>
      <c r="W186" s="112"/>
      <c r="X186" s="112"/>
      <c r="Y186" s="112"/>
      <c r="Z186" s="111"/>
    </row>
    <row r="187" spans="1:27" ht="19.899999999999999" customHeight="1" x14ac:dyDescent="0.15">
      <c r="A187" s="89"/>
      <c r="B187" s="89"/>
      <c r="C187" s="115"/>
      <c r="D187" s="112"/>
      <c r="E187" s="112"/>
      <c r="F187" s="112"/>
      <c r="G187" s="112"/>
      <c r="H187" s="112"/>
      <c r="I187" s="109"/>
      <c r="J187" s="114" t="s">
        <v>145</v>
      </c>
      <c r="K187" s="114"/>
      <c r="L187" s="114"/>
      <c r="M187" s="114"/>
      <c r="N187" s="114"/>
      <c r="O187" s="114"/>
      <c r="P187" s="114"/>
      <c r="Q187" s="114"/>
      <c r="R187" s="114"/>
      <c r="S187" s="114"/>
      <c r="T187" s="114"/>
      <c r="U187" s="114"/>
      <c r="V187" s="114"/>
      <c r="W187" s="114"/>
      <c r="X187" s="114"/>
      <c r="Y187" s="114"/>
      <c r="Z187" s="111"/>
    </row>
    <row r="188" spans="1:27" ht="20.100000000000001" customHeight="1" x14ac:dyDescent="0.15">
      <c r="A188" s="89"/>
      <c r="B188" s="89"/>
      <c r="C188" s="106"/>
      <c r="D188" s="107"/>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6"/>
      <c r="AA188" s="115"/>
    </row>
    <row r="189" spans="1:27" ht="20.100000000000001" customHeight="1" x14ac:dyDescent="0.15">
      <c r="A189" s="89"/>
      <c r="B189" s="89"/>
      <c r="C189" s="126"/>
      <c r="D189" s="127"/>
      <c r="E189" s="127"/>
      <c r="F189" s="127"/>
      <c r="G189" s="127"/>
      <c r="H189" s="127"/>
      <c r="I189" s="127"/>
      <c r="J189" s="128"/>
      <c r="K189" s="128"/>
      <c r="L189" s="128"/>
      <c r="M189" s="151"/>
      <c r="N189" s="128"/>
      <c r="O189" s="128"/>
      <c r="P189" s="151"/>
      <c r="Q189" s="128"/>
      <c r="R189" s="128"/>
      <c r="S189" s="128"/>
      <c r="T189" s="128"/>
      <c r="U189" s="128"/>
      <c r="V189" s="128"/>
      <c r="W189" s="128"/>
      <c r="X189" s="128"/>
      <c r="Y189" s="128"/>
      <c r="Z189" s="189"/>
      <c r="AA189" s="115"/>
    </row>
    <row r="190" spans="1:27" ht="20.100000000000001" customHeight="1" x14ac:dyDescent="0.15">
      <c r="A190" s="89"/>
      <c r="B190" s="89"/>
      <c r="C190" s="112"/>
      <c r="D190" s="112"/>
      <c r="E190" s="112"/>
      <c r="F190" s="112"/>
      <c r="G190" s="112"/>
      <c r="H190" s="112"/>
      <c r="I190" s="112"/>
      <c r="J190" s="132"/>
      <c r="K190" s="132"/>
      <c r="L190" s="132"/>
      <c r="M190" s="152"/>
      <c r="N190" s="132"/>
      <c r="O190" s="132"/>
      <c r="P190" s="152"/>
      <c r="Q190" s="132"/>
      <c r="R190" s="132"/>
      <c r="S190" s="132"/>
      <c r="T190" s="132"/>
      <c r="U190" s="132"/>
      <c r="V190" s="132"/>
      <c r="W190" s="132"/>
      <c r="X190" s="132"/>
      <c r="Y190" s="132"/>
      <c r="Z190" s="132"/>
      <c r="AA190" s="132"/>
    </row>
    <row r="191" spans="1:27" ht="20.100000000000001" customHeight="1" x14ac:dyDescent="0.15">
      <c r="A191" s="89"/>
      <c r="B191" s="89"/>
      <c r="C191" s="103"/>
    </row>
    <row r="192" spans="1:27" ht="20.100000000000001" customHeight="1" x14ac:dyDescent="0.15">
      <c r="A192" s="89"/>
      <c r="B192" s="89"/>
      <c r="C192" s="99" t="s">
        <v>87</v>
      </c>
      <c r="D192" s="100"/>
      <c r="E192" s="100"/>
      <c r="F192" s="100"/>
      <c r="G192" s="100"/>
      <c r="H192" s="101"/>
    </row>
    <row r="193" spans="1:27" ht="20.100000000000001" customHeight="1" x14ac:dyDescent="0.15">
      <c r="A193" s="89"/>
      <c r="B193" s="89"/>
      <c r="C193" s="102"/>
      <c r="D193" s="103"/>
      <c r="E193" s="103"/>
      <c r="F193" s="103"/>
      <c r="G193" s="103"/>
      <c r="H193" s="103"/>
      <c r="I193" s="104"/>
      <c r="J193" s="104"/>
      <c r="K193" s="104"/>
      <c r="L193" s="104"/>
      <c r="M193" s="104"/>
      <c r="N193" s="104"/>
      <c r="O193" s="104"/>
      <c r="P193" s="104"/>
      <c r="Q193" s="104"/>
      <c r="R193" s="104"/>
      <c r="S193" s="104"/>
      <c r="T193" s="104"/>
      <c r="U193" s="104"/>
      <c r="V193" s="104"/>
      <c r="W193" s="104"/>
      <c r="X193" s="104"/>
      <c r="Y193" s="104"/>
      <c r="Z193" s="105"/>
    </row>
    <row r="194" spans="1:27" ht="20.100000000000001" customHeight="1" x14ac:dyDescent="0.15">
      <c r="A194" s="89"/>
      <c r="B194" s="89"/>
      <c r="C194" s="102"/>
      <c r="D194" s="107">
        <v>1</v>
      </c>
      <c r="E194" s="190" t="s">
        <v>88</v>
      </c>
      <c r="F194" s="190"/>
      <c r="G194" s="190"/>
      <c r="I194" s="191"/>
      <c r="J194" s="192"/>
      <c r="K194" s="192"/>
      <c r="L194" s="192"/>
      <c r="M194" s="192"/>
      <c r="N194" s="192"/>
      <c r="O194" s="192"/>
      <c r="P194" s="192"/>
      <c r="Q194" s="192"/>
      <c r="R194" s="192"/>
      <c r="S194" s="192"/>
      <c r="T194" s="192"/>
      <c r="U194" s="192"/>
      <c r="V194" s="192"/>
      <c r="W194" s="192"/>
      <c r="X194" s="192"/>
      <c r="Y194" s="192"/>
      <c r="Z194" s="193"/>
      <c r="AA194" s="192"/>
    </row>
    <row r="195" spans="1:27" ht="75" customHeight="1" x14ac:dyDescent="0.15">
      <c r="A195" s="89"/>
      <c r="B195" s="89"/>
      <c r="C195" s="102"/>
      <c r="E195" s="194" t="s">
        <v>155</v>
      </c>
      <c r="F195" s="195"/>
      <c r="G195" s="195"/>
      <c r="H195" s="195"/>
      <c r="I195" s="195"/>
      <c r="J195" s="195"/>
      <c r="K195" s="195"/>
      <c r="L195" s="195"/>
      <c r="M195" s="195"/>
      <c r="N195" s="195"/>
      <c r="O195" s="195"/>
      <c r="P195" s="195"/>
      <c r="Q195" s="195"/>
      <c r="R195" s="195"/>
      <c r="S195" s="195"/>
      <c r="T195" s="195"/>
      <c r="U195" s="195"/>
      <c r="V195" s="195"/>
      <c r="W195" s="195"/>
      <c r="X195" s="195"/>
      <c r="Y195" s="195"/>
      <c r="Z195" s="196"/>
      <c r="AA195" s="112"/>
    </row>
    <row r="196" spans="1:27" ht="30" customHeight="1" x14ac:dyDescent="0.15">
      <c r="A196" s="89">
        <f>IFERROR(IF(COUNTIF($I197:$I205,"○")&lt;1,1001,0),3)</f>
        <v>1001</v>
      </c>
      <c r="B196" s="301"/>
      <c r="C196" s="102"/>
      <c r="D196" s="156"/>
      <c r="E196" s="197" t="s">
        <v>8</v>
      </c>
      <c r="F196" s="198"/>
      <c r="G196" s="198"/>
      <c r="H196" s="199"/>
      <c r="I196" s="200" t="s">
        <v>5</v>
      </c>
      <c r="J196" s="201"/>
      <c r="K196" s="202" t="s">
        <v>95</v>
      </c>
      <c r="L196" s="202"/>
      <c r="M196" s="202"/>
      <c r="N196" s="203" t="s">
        <v>93</v>
      </c>
      <c r="O196" s="204"/>
      <c r="P196" s="203" t="str">
        <f>"登録年月日
"&amp;日付例</f>
        <v>登録年月日
例)2024/4/1、R6/4/1</v>
      </c>
      <c r="Q196" s="204"/>
      <c r="R196" s="205" t="s">
        <v>94</v>
      </c>
      <c r="S196" s="206"/>
      <c r="T196" s="205" t="s">
        <v>97</v>
      </c>
      <c r="U196" s="202"/>
      <c r="V196" s="202"/>
      <c r="W196" s="202"/>
      <c r="X196" s="202"/>
      <c r="Y196" s="207"/>
      <c r="Z196" s="156"/>
      <c r="AA196" s="112"/>
    </row>
    <row r="197" spans="1:27" ht="20.100000000000001" customHeight="1" x14ac:dyDescent="0.15">
      <c r="A197" s="89"/>
      <c r="B197" s="89"/>
      <c r="C197" s="102"/>
      <c r="D197" s="156"/>
      <c r="E197" s="208" t="s">
        <v>89</v>
      </c>
      <c r="F197" s="209"/>
      <c r="G197" s="209"/>
      <c r="H197" s="209"/>
      <c r="I197" s="48"/>
      <c r="J197" s="49"/>
      <c r="K197" s="45"/>
      <c r="L197" s="46"/>
      <c r="M197" s="47"/>
      <c r="N197" s="70"/>
      <c r="O197" s="71"/>
      <c r="P197" s="76"/>
      <c r="Q197" s="77"/>
      <c r="R197" s="36"/>
      <c r="S197" s="44"/>
      <c r="T197" s="36"/>
      <c r="U197" s="37"/>
      <c r="V197" s="37"/>
      <c r="W197" s="37"/>
      <c r="X197" s="37"/>
      <c r="Y197" s="38"/>
      <c r="Z197" s="156"/>
      <c r="AA197" s="112"/>
    </row>
    <row r="198" spans="1:27" ht="20.100000000000001" customHeight="1" x14ac:dyDescent="0.15">
      <c r="A198" s="89"/>
      <c r="B198" s="89"/>
      <c r="C198" s="102"/>
      <c r="D198" s="156"/>
      <c r="E198" s="210" t="s">
        <v>16</v>
      </c>
      <c r="F198" s="211"/>
      <c r="G198" s="211"/>
      <c r="H198" s="211"/>
      <c r="I198" s="22"/>
      <c r="J198" s="23"/>
      <c r="K198" s="212"/>
      <c r="L198" s="213"/>
      <c r="M198" s="214"/>
      <c r="N198" s="72"/>
      <c r="O198" s="73"/>
      <c r="P198" s="78"/>
      <c r="Q198" s="79"/>
      <c r="R198" s="32"/>
      <c r="S198" s="33"/>
      <c r="T198" s="32"/>
      <c r="U198" s="39"/>
      <c r="V198" s="39"/>
      <c r="W198" s="39"/>
      <c r="X198" s="39"/>
      <c r="Y198" s="40"/>
      <c r="Z198" s="156"/>
      <c r="AA198" s="112"/>
    </row>
    <row r="199" spans="1:27" ht="20.100000000000001" customHeight="1" x14ac:dyDescent="0.15">
      <c r="A199" s="89"/>
      <c r="B199" s="89"/>
      <c r="C199" s="102"/>
      <c r="D199" s="156"/>
      <c r="E199" s="210" t="s">
        <v>90</v>
      </c>
      <c r="F199" s="211"/>
      <c r="G199" s="211"/>
      <c r="H199" s="211"/>
      <c r="I199" s="22"/>
      <c r="J199" s="23"/>
      <c r="K199" s="212"/>
      <c r="L199" s="213"/>
      <c r="M199" s="214"/>
      <c r="N199" s="72"/>
      <c r="O199" s="73"/>
      <c r="P199" s="78"/>
      <c r="Q199" s="79"/>
      <c r="R199" s="32"/>
      <c r="S199" s="33"/>
      <c r="T199" s="32"/>
      <c r="U199" s="39"/>
      <c r="V199" s="39"/>
      <c r="W199" s="39"/>
      <c r="X199" s="39"/>
      <c r="Y199" s="40"/>
      <c r="Z199" s="156"/>
      <c r="AA199" s="112"/>
    </row>
    <row r="200" spans="1:27" ht="20.100000000000001" customHeight="1" x14ac:dyDescent="0.15">
      <c r="A200" s="89"/>
      <c r="B200" s="89"/>
      <c r="C200" s="102"/>
      <c r="D200" s="156"/>
      <c r="E200" s="210" t="s">
        <v>149</v>
      </c>
      <c r="F200" s="211"/>
      <c r="G200" s="211"/>
      <c r="H200" s="211"/>
      <c r="I200" s="22"/>
      <c r="J200" s="23"/>
      <c r="K200" s="67"/>
      <c r="L200" s="68"/>
      <c r="M200" s="69"/>
      <c r="N200" s="72"/>
      <c r="O200" s="73"/>
      <c r="P200" s="78"/>
      <c r="Q200" s="79"/>
      <c r="R200" s="32"/>
      <c r="S200" s="33"/>
      <c r="T200" s="32"/>
      <c r="U200" s="39"/>
      <c r="V200" s="39"/>
      <c r="W200" s="39"/>
      <c r="X200" s="39"/>
      <c r="Y200" s="40"/>
      <c r="Z200" s="156"/>
      <c r="AA200" s="112"/>
    </row>
    <row r="201" spans="1:27" ht="20.100000000000001" customHeight="1" x14ac:dyDescent="0.15">
      <c r="A201" s="89"/>
      <c r="B201" s="89"/>
      <c r="C201" s="102"/>
      <c r="D201" s="156"/>
      <c r="E201" s="210" t="s">
        <v>96</v>
      </c>
      <c r="F201" s="211"/>
      <c r="G201" s="211"/>
      <c r="H201" s="211"/>
      <c r="I201" s="22"/>
      <c r="J201" s="23"/>
      <c r="K201" s="67"/>
      <c r="L201" s="68"/>
      <c r="M201" s="69"/>
      <c r="N201" s="72"/>
      <c r="O201" s="73"/>
      <c r="P201" s="78"/>
      <c r="Q201" s="79"/>
      <c r="R201" s="32"/>
      <c r="S201" s="33"/>
      <c r="T201" s="32"/>
      <c r="U201" s="39"/>
      <c r="V201" s="39"/>
      <c r="W201" s="39"/>
      <c r="X201" s="39"/>
      <c r="Y201" s="40"/>
      <c r="Z201" s="156"/>
      <c r="AA201" s="112"/>
    </row>
    <row r="202" spans="1:27" ht="20.100000000000001" customHeight="1" x14ac:dyDescent="0.15">
      <c r="A202" s="89"/>
      <c r="B202" s="89"/>
      <c r="C202" s="102"/>
      <c r="D202" s="156"/>
      <c r="E202" s="210" t="s">
        <v>91</v>
      </c>
      <c r="F202" s="211"/>
      <c r="G202" s="211"/>
      <c r="H202" s="211"/>
      <c r="I202" s="22"/>
      <c r="J202" s="23"/>
      <c r="K202" s="212"/>
      <c r="L202" s="213"/>
      <c r="M202" s="214"/>
      <c r="N202" s="72"/>
      <c r="O202" s="73"/>
      <c r="P202" s="78"/>
      <c r="Q202" s="79"/>
      <c r="R202" s="32"/>
      <c r="S202" s="33"/>
      <c r="T202" s="32"/>
      <c r="U202" s="39"/>
      <c r="V202" s="39"/>
      <c r="W202" s="39"/>
      <c r="X202" s="39"/>
      <c r="Y202" s="40"/>
      <c r="Z202" s="156"/>
      <c r="AA202" s="112"/>
    </row>
    <row r="203" spans="1:27" ht="20.100000000000001" customHeight="1" x14ac:dyDescent="0.15">
      <c r="A203" s="89"/>
      <c r="B203" s="89"/>
      <c r="C203" s="102"/>
      <c r="D203" s="156"/>
      <c r="E203" s="210" t="s">
        <v>92</v>
      </c>
      <c r="F203" s="211"/>
      <c r="G203" s="211"/>
      <c r="H203" s="211"/>
      <c r="I203" s="22"/>
      <c r="J203" s="23"/>
      <c r="K203" s="212"/>
      <c r="L203" s="213"/>
      <c r="M203" s="214"/>
      <c r="N203" s="72"/>
      <c r="O203" s="73"/>
      <c r="P203" s="78"/>
      <c r="Q203" s="79"/>
      <c r="R203" s="32"/>
      <c r="S203" s="33"/>
      <c r="T203" s="32"/>
      <c r="U203" s="39"/>
      <c r="V203" s="39"/>
      <c r="W203" s="39"/>
      <c r="X203" s="39"/>
      <c r="Y203" s="40"/>
      <c r="Z203" s="156"/>
      <c r="AA203" s="112"/>
    </row>
    <row r="204" spans="1:27" ht="20.100000000000001" customHeight="1" x14ac:dyDescent="0.15">
      <c r="A204" s="89">
        <f>IFERROR(IF(AND($I204="○", TRIM($E204)=""),1001,0),3)</f>
        <v>0</v>
      </c>
      <c r="B204" s="89"/>
      <c r="C204" s="102"/>
      <c r="D204" s="156"/>
      <c r="E204" s="19"/>
      <c r="F204" s="20"/>
      <c r="G204" s="20"/>
      <c r="H204" s="21"/>
      <c r="I204" s="22"/>
      <c r="J204" s="23"/>
      <c r="K204" s="212"/>
      <c r="L204" s="213"/>
      <c r="M204" s="214"/>
      <c r="N204" s="72"/>
      <c r="O204" s="73"/>
      <c r="P204" s="78"/>
      <c r="Q204" s="79"/>
      <c r="R204" s="32"/>
      <c r="S204" s="33"/>
      <c r="T204" s="32"/>
      <c r="U204" s="39"/>
      <c r="V204" s="39"/>
      <c r="W204" s="39"/>
      <c r="X204" s="39"/>
      <c r="Y204" s="40"/>
      <c r="Z204" s="156"/>
      <c r="AA204" s="112"/>
    </row>
    <row r="205" spans="1:27" ht="20.100000000000001" customHeight="1" thickBot="1" x14ac:dyDescent="0.2">
      <c r="A205" s="89">
        <f>IFERROR(IF(AND($I205="○", TRIM($E205)=""),1001,0),3)</f>
        <v>0</v>
      </c>
      <c r="B205" s="89"/>
      <c r="C205" s="102"/>
      <c r="D205" s="156"/>
      <c r="E205" s="16"/>
      <c r="F205" s="17"/>
      <c r="G205" s="17"/>
      <c r="H205" s="18"/>
      <c r="I205" s="65"/>
      <c r="J205" s="66"/>
      <c r="K205" s="215"/>
      <c r="L205" s="216"/>
      <c r="M205" s="217"/>
      <c r="N205" s="74"/>
      <c r="O205" s="75"/>
      <c r="P205" s="80"/>
      <c r="Q205" s="81"/>
      <c r="R205" s="34"/>
      <c r="S205" s="35"/>
      <c r="T205" s="34"/>
      <c r="U205" s="41"/>
      <c r="V205" s="41"/>
      <c r="W205" s="41"/>
      <c r="X205" s="41"/>
      <c r="Y205" s="42"/>
      <c r="Z205" s="156"/>
      <c r="AA205" s="112"/>
    </row>
    <row r="206" spans="1:27" ht="20.100000000000001" customHeight="1" thickTop="1" x14ac:dyDescent="0.15">
      <c r="A206" s="89"/>
      <c r="B206" s="89"/>
      <c r="C206" s="102"/>
      <c r="D206" s="156"/>
      <c r="E206" s="218" t="s">
        <v>63</v>
      </c>
      <c r="F206" s="219"/>
      <c r="G206" s="219"/>
      <c r="H206" s="219"/>
      <c r="I206" s="219"/>
      <c r="J206" s="219"/>
      <c r="K206" s="219"/>
      <c r="L206" s="219"/>
      <c r="M206" s="219"/>
      <c r="N206" s="219"/>
      <c r="O206" s="219"/>
      <c r="P206" s="219"/>
      <c r="Q206" s="220"/>
      <c r="R206" s="59"/>
      <c r="S206" s="60"/>
      <c r="T206" s="221"/>
      <c r="U206" s="221"/>
      <c r="V206" s="221"/>
      <c r="W206" s="221"/>
      <c r="X206" s="221"/>
      <c r="Y206" s="222"/>
      <c r="Z206" s="156"/>
      <c r="AA206" s="112"/>
    </row>
    <row r="207" spans="1:27" ht="20.100000000000001" customHeight="1" x14ac:dyDescent="0.15">
      <c r="A207" s="89"/>
      <c r="B207" s="89"/>
      <c r="C207" s="102"/>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156"/>
      <c r="AA207" s="112"/>
    </row>
    <row r="208" spans="1:27" ht="20.100000000000001" customHeight="1" x14ac:dyDescent="0.15">
      <c r="A208" s="89"/>
      <c r="B208" s="89"/>
      <c r="C208" s="102"/>
      <c r="D208" s="107">
        <v>2</v>
      </c>
      <c r="E208" s="190" t="s">
        <v>98</v>
      </c>
      <c r="F208" s="190"/>
      <c r="G208" s="190"/>
      <c r="I208" s="191"/>
      <c r="J208" s="192"/>
      <c r="K208" s="192"/>
      <c r="L208" s="192"/>
      <c r="M208" s="192"/>
      <c r="N208" s="192"/>
      <c r="O208" s="192"/>
      <c r="P208" s="192"/>
      <c r="Q208" s="192"/>
      <c r="R208" s="192"/>
      <c r="S208" s="192"/>
      <c r="T208" s="192"/>
      <c r="U208" s="192"/>
      <c r="V208" s="192"/>
      <c r="W208" s="192"/>
      <c r="X208" s="192"/>
      <c r="Y208" s="192"/>
      <c r="Z208" s="193"/>
      <c r="AA208" s="192"/>
    </row>
    <row r="209" spans="1:27" ht="19.899999999999999" customHeight="1" x14ac:dyDescent="0.15">
      <c r="A209" s="89"/>
      <c r="B209" s="89"/>
      <c r="C209" s="102"/>
      <c r="E209" s="154" t="s">
        <v>142</v>
      </c>
      <c r="F209" s="154"/>
      <c r="G209" s="154"/>
      <c r="H209" s="154"/>
      <c r="I209" s="154"/>
      <c r="J209" s="154"/>
      <c r="K209" s="154"/>
      <c r="L209" s="154"/>
      <c r="M209" s="154"/>
      <c r="N209" s="154"/>
      <c r="O209" s="154"/>
      <c r="P209" s="154"/>
      <c r="Q209" s="154"/>
      <c r="R209" s="154"/>
      <c r="S209" s="154"/>
      <c r="T209" s="154"/>
      <c r="U209" s="154"/>
      <c r="V209" s="154"/>
      <c r="W209" s="154"/>
      <c r="X209" s="154"/>
      <c r="Y209" s="154"/>
      <c r="Z209" s="196"/>
      <c r="AA209" s="112"/>
    </row>
    <row r="210" spans="1:27" ht="20.100000000000001" customHeight="1" x14ac:dyDescent="0.15">
      <c r="A210" s="89"/>
      <c r="B210" s="89"/>
      <c r="C210" s="102"/>
      <c r="D210" s="156"/>
      <c r="E210" s="224" t="s">
        <v>70</v>
      </c>
      <c r="F210" s="225"/>
      <c r="G210" s="225"/>
      <c r="H210" s="225"/>
      <c r="I210" s="225"/>
      <c r="J210" s="225"/>
      <c r="K210" s="226"/>
      <c r="L210" s="227" t="s">
        <v>69</v>
      </c>
      <c r="M210" s="228"/>
      <c r="O210" s="229" t="s">
        <v>70</v>
      </c>
      <c r="P210" s="230"/>
      <c r="Q210" s="230"/>
      <c r="R210" s="231"/>
      <c r="S210" s="227" t="s">
        <v>69</v>
      </c>
      <c r="T210" s="228"/>
      <c r="Z210" s="156"/>
    </row>
    <row r="211" spans="1:27" ht="20.100000000000001" customHeight="1" x14ac:dyDescent="0.15">
      <c r="A211" s="89"/>
      <c r="B211" s="89"/>
      <c r="C211" s="106"/>
      <c r="E211" s="232" t="s">
        <v>11</v>
      </c>
      <c r="F211" s="233" t="s">
        <v>99</v>
      </c>
      <c r="G211" s="233"/>
      <c r="H211" s="233"/>
      <c r="I211" s="233"/>
      <c r="J211" s="233"/>
      <c r="K211" s="234"/>
      <c r="L211" s="2"/>
      <c r="M211" s="7"/>
      <c r="O211" s="235" t="s">
        <v>12</v>
      </c>
      <c r="P211" s="234" t="s">
        <v>18</v>
      </c>
      <c r="Q211" s="236"/>
      <c r="R211" s="237"/>
      <c r="S211" s="2"/>
      <c r="T211" s="3"/>
      <c r="Z211" s="156"/>
    </row>
    <row r="212" spans="1:27" ht="20.100000000000001" customHeight="1" x14ac:dyDescent="0.15">
      <c r="A212" s="89"/>
      <c r="B212" s="89"/>
      <c r="C212" s="106"/>
      <c r="E212" s="238"/>
      <c r="F212" s="239" t="s">
        <v>100</v>
      </c>
      <c r="G212" s="239"/>
      <c r="H212" s="239"/>
      <c r="I212" s="239"/>
      <c r="J212" s="239"/>
      <c r="K212" s="240"/>
      <c r="L212" s="4"/>
      <c r="M212" s="6"/>
      <c r="O212" s="241"/>
      <c r="P212" s="240" t="s">
        <v>19</v>
      </c>
      <c r="Q212" s="242"/>
      <c r="R212" s="243"/>
      <c r="S212" s="4"/>
      <c r="T212" s="5"/>
      <c r="Z212" s="156"/>
    </row>
    <row r="213" spans="1:27" ht="20.100000000000001" customHeight="1" x14ac:dyDescent="0.15">
      <c r="A213" s="89"/>
      <c r="B213" s="89"/>
      <c r="C213" s="106"/>
      <c r="E213" s="238"/>
      <c r="F213" s="239" t="s">
        <v>101</v>
      </c>
      <c r="G213" s="239"/>
      <c r="H213" s="239"/>
      <c r="I213" s="239"/>
      <c r="J213" s="239"/>
      <c r="K213" s="240"/>
      <c r="L213" s="4"/>
      <c r="M213" s="6"/>
      <c r="O213" s="241"/>
      <c r="P213" s="240" t="s">
        <v>20</v>
      </c>
      <c r="Q213" s="242"/>
      <c r="R213" s="243"/>
      <c r="S213" s="4"/>
      <c r="T213" s="5"/>
      <c r="Z213" s="156"/>
    </row>
    <row r="214" spans="1:27" ht="20.100000000000001" customHeight="1" x14ac:dyDescent="0.15">
      <c r="A214" s="89"/>
      <c r="B214" s="89"/>
      <c r="C214" s="106"/>
      <c r="E214" s="238"/>
      <c r="F214" s="239" t="s">
        <v>102</v>
      </c>
      <c r="G214" s="239"/>
      <c r="H214" s="239"/>
      <c r="I214" s="239"/>
      <c r="J214" s="239"/>
      <c r="K214" s="240"/>
      <c r="L214" s="4"/>
      <c r="M214" s="6"/>
      <c r="O214" s="241"/>
      <c r="P214" s="240" t="s">
        <v>21</v>
      </c>
      <c r="Q214" s="242"/>
      <c r="R214" s="243"/>
      <c r="S214" s="4"/>
      <c r="T214" s="5"/>
      <c r="Z214" s="156"/>
    </row>
    <row r="215" spans="1:27" ht="20.100000000000001" customHeight="1" x14ac:dyDescent="0.15">
      <c r="A215" s="89"/>
      <c r="B215" s="89"/>
      <c r="C215" s="106"/>
      <c r="E215" s="238"/>
      <c r="F215" s="239" t="s">
        <v>103</v>
      </c>
      <c r="G215" s="239"/>
      <c r="H215" s="239"/>
      <c r="I215" s="239"/>
      <c r="J215" s="239"/>
      <c r="K215" s="240"/>
      <c r="L215" s="4"/>
      <c r="M215" s="6"/>
      <c r="O215" s="241"/>
      <c r="P215" s="240" t="s">
        <v>120</v>
      </c>
      <c r="Q215" s="242"/>
      <c r="R215" s="243"/>
      <c r="S215" s="4"/>
      <c r="T215" s="5"/>
      <c r="Z215" s="156"/>
    </row>
    <row r="216" spans="1:27" ht="20.100000000000001" customHeight="1" x14ac:dyDescent="0.15">
      <c r="A216" s="89"/>
      <c r="B216" s="89"/>
      <c r="C216" s="106"/>
      <c r="E216" s="238"/>
      <c r="F216" s="239" t="s">
        <v>104</v>
      </c>
      <c r="G216" s="239"/>
      <c r="H216" s="239"/>
      <c r="I216" s="239"/>
      <c r="J216" s="239"/>
      <c r="K216" s="240"/>
      <c r="L216" s="4"/>
      <c r="M216" s="6"/>
      <c r="O216" s="241"/>
      <c r="P216" s="240" t="s">
        <v>22</v>
      </c>
      <c r="Q216" s="242"/>
      <c r="R216" s="243"/>
      <c r="S216" s="4"/>
      <c r="T216" s="5"/>
      <c r="Z216" s="156"/>
    </row>
    <row r="217" spans="1:27" ht="20.100000000000001" customHeight="1" x14ac:dyDescent="0.15">
      <c r="A217" s="89"/>
      <c r="B217" s="89"/>
      <c r="C217" s="106"/>
      <c r="E217" s="238"/>
      <c r="F217" s="239" t="s">
        <v>105</v>
      </c>
      <c r="G217" s="239"/>
      <c r="H217" s="239"/>
      <c r="I217" s="239"/>
      <c r="J217" s="239"/>
      <c r="K217" s="240"/>
      <c r="L217" s="4"/>
      <c r="M217" s="6"/>
      <c r="O217" s="241"/>
      <c r="P217" s="240" t="s">
        <v>23</v>
      </c>
      <c r="Q217" s="242"/>
      <c r="R217" s="243"/>
      <c r="S217" s="4"/>
      <c r="T217" s="5"/>
      <c r="Z217" s="156"/>
    </row>
    <row r="218" spans="1:27" ht="20.100000000000001" customHeight="1" x14ac:dyDescent="0.15">
      <c r="A218" s="89"/>
      <c r="B218" s="89"/>
      <c r="C218" s="106"/>
      <c r="E218" s="238"/>
      <c r="F218" s="239" t="s">
        <v>106</v>
      </c>
      <c r="G218" s="239"/>
      <c r="H218" s="239"/>
      <c r="I218" s="239"/>
      <c r="J218" s="239"/>
      <c r="K218" s="240"/>
      <c r="L218" s="4"/>
      <c r="M218" s="6"/>
      <c r="O218" s="241"/>
      <c r="P218" s="244" t="s">
        <v>76</v>
      </c>
      <c r="Q218" s="245"/>
      <c r="R218" s="246"/>
      <c r="S218" s="8"/>
      <c r="T218" s="61"/>
      <c r="Z218" s="156"/>
    </row>
    <row r="219" spans="1:27" ht="20.100000000000001" customHeight="1" x14ac:dyDescent="0.15">
      <c r="A219" s="89"/>
      <c r="B219" s="89"/>
      <c r="C219" s="106"/>
      <c r="E219" s="238"/>
      <c r="F219" s="239" t="s">
        <v>107</v>
      </c>
      <c r="G219" s="239"/>
      <c r="H219" s="239"/>
      <c r="I219" s="239"/>
      <c r="J219" s="239"/>
      <c r="K219" s="240"/>
      <c r="L219" s="4"/>
      <c r="M219" s="6"/>
      <c r="O219" s="247" t="s">
        <v>121</v>
      </c>
      <c r="P219" s="234" t="s">
        <v>122</v>
      </c>
      <c r="Q219" s="236"/>
      <c r="R219" s="237"/>
      <c r="S219" s="2"/>
      <c r="T219" s="3"/>
      <c r="Z219" s="156"/>
    </row>
    <row r="220" spans="1:27" ht="20.100000000000001" customHeight="1" x14ac:dyDescent="0.15">
      <c r="A220" s="89"/>
      <c r="B220" s="89"/>
      <c r="C220" s="106"/>
      <c r="E220" s="238"/>
      <c r="F220" s="239" t="s">
        <v>108</v>
      </c>
      <c r="G220" s="239"/>
      <c r="H220" s="239"/>
      <c r="I220" s="239"/>
      <c r="J220" s="239"/>
      <c r="K220" s="240"/>
      <c r="L220" s="4"/>
      <c r="M220" s="6"/>
      <c r="O220" s="248"/>
      <c r="P220" s="240" t="s">
        <v>123</v>
      </c>
      <c r="Q220" s="242"/>
      <c r="R220" s="243"/>
      <c r="S220" s="4"/>
      <c r="T220" s="6"/>
      <c r="Z220" s="156"/>
    </row>
    <row r="221" spans="1:27" ht="20.100000000000001" customHeight="1" x14ac:dyDescent="0.15">
      <c r="A221" s="89"/>
      <c r="B221" s="89"/>
      <c r="C221" s="106"/>
      <c r="E221" s="238"/>
      <c r="F221" s="239" t="s">
        <v>109</v>
      </c>
      <c r="G221" s="239"/>
      <c r="H221" s="239"/>
      <c r="I221" s="239"/>
      <c r="J221" s="239"/>
      <c r="K221" s="240"/>
      <c r="L221" s="4"/>
      <c r="M221" s="6"/>
      <c r="O221" s="248"/>
      <c r="P221" s="240" t="s">
        <v>127</v>
      </c>
      <c r="Q221" s="242"/>
      <c r="R221" s="243"/>
      <c r="S221" s="4"/>
      <c r="T221" s="5"/>
      <c r="Z221" s="156"/>
    </row>
    <row r="222" spans="1:27" ht="20.100000000000001" customHeight="1" x14ac:dyDescent="0.15">
      <c r="A222" s="89"/>
      <c r="B222" s="89"/>
      <c r="C222" s="106"/>
      <c r="E222" s="238"/>
      <c r="F222" s="239" t="s">
        <v>110</v>
      </c>
      <c r="G222" s="239"/>
      <c r="H222" s="239"/>
      <c r="I222" s="239"/>
      <c r="J222" s="239"/>
      <c r="K222" s="240"/>
      <c r="L222" s="4"/>
      <c r="M222" s="6"/>
      <c r="O222" s="248"/>
      <c r="P222" s="240" t="s">
        <v>124</v>
      </c>
      <c r="Q222" s="242"/>
      <c r="R222" s="243"/>
      <c r="S222" s="4"/>
      <c r="T222" s="6"/>
      <c r="Z222" s="156"/>
    </row>
    <row r="223" spans="1:27" ht="20.100000000000001" customHeight="1" x14ac:dyDescent="0.15">
      <c r="A223" s="89"/>
      <c r="B223" s="89"/>
      <c r="C223" s="106"/>
      <c r="E223" s="238"/>
      <c r="F223" s="239" t="s">
        <v>111</v>
      </c>
      <c r="G223" s="239"/>
      <c r="H223" s="239"/>
      <c r="I223" s="239"/>
      <c r="J223" s="239"/>
      <c r="K223" s="240"/>
      <c r="L223" s="4"/>
      <c r="M223" s="6"/>
      <c r="O223" s="248"/>
      <c r="P223" s="240" t="s">
        <v>125</v>
      </c>
      <c r="Q223" s="242"/>
      <c r="R223" s="243"/>
      <c r="S223" s="4"/>
      <c r="T223" s="5"/>
      <c r="Z223" s="156"/>
    </row>
    <row r="224" spans="1:27" ht="20.100000000000001" customHeight="1" x14ac:dyDescent="0.15">
      <c r="A224" s="89"/>
      <c r="B224" s="89"/>
      <c r="C224" s="106"/>
      <c r="E224" s="238"/>
      <c r="F224" s="239" t="s">
        <v>112</v>
      </c>
      <c r="G224" s="239"/>
      <c r="H224" s="239"/>
      <c r="I224" s="239"/>
      <c r="J224" s="239"/>
      <c r="K224" s="240"/>
      <c r="L224" s="4"/>
      <c r="M224" s="6"/>
      <c r="O224" s="248"/>
      <c r="P224" s="240" t="s">
        <v>126</v>
      </c>
      <c r="Q224" s="242"/>
      <c r="R224" s="243"/>
      <c r="S224" s="4"/>
      <c r="T224" s="6"/>
      <c r="Z224" s="156"/>
    </row>
    <row r="225" spans="1:27" ht="20.100000000000001" customHeight="1" x14ac:dyDescent="0.15">
      <c r="A225" s="89"/>
      <c r="B225" s="89"/>
      <c r="C225" s="106"/>
      <c r="E225" s="238"/>
      <c r="F225" s="239" t="s">
        <v>113</v>
      </c>
      <c r="G225" s="239"/>
      <c r="H225" s="239"/>
      <c r="I225" s="239"/>
      <c r="J225" s="239"/>
      <c r="K225" s="240"/>
      <c r="L225" s="4"/>
      <c r="M225" s="6"/>
      <c r="O225" s="248"/>
      <c r="P225" s="240" t="s">
        <v>128</v>
      </c>
      <c r="Q225" s="242"/>
      <c r="R225" s="243"/>
      <c r="S225" s="4"/>
      <c r="T225" s="5"/>
      <c r="Z225" s="156"/>
    </row>
    <row r="226" spans="1:27" ht="20.100000000000001" customHeight="1" x14ac:dyDescent="0.15">
      <c r="A226" s="89"/>
      <c r="B226" s="89"/>
      <c r="C226" s="106"/>
      <c r="E226" s="238"/>
      <c r="F226" s="239" t="s">
        <v>114</v>
      </c>
      <c r="G226" s="239"/>
      <c r="H226" s="239"/>
      <c r="I226" s="239"/>
      <c r="J226" s="239"/>
      <c r="K226" s="240"/>
      <c r="L226" s="4"/>
      <c r="M226" s="6"/>
      <c r="O226" s="249"/>
      <c r="P226" s="250" t="s">
        <v>129</v>
      </c>
      <c r="Q226" s="251"/>
      <c r="R226" s="252"/>
      <c r="S226" s="8"/>
      <c r="T226" s="9"/>
      <c r="U226" s="123"/>
      <c r="Z226" s="196"/>
      <c r="AA226" s="113"/>
    </row>
    <row r="227" spans="1:27" ht="20.100000000000001" customHeight="1" x14ac:dyDescent="0.15">
      <c r="A227" s="89"/>
      <c r="B227" s="89"/>
      <c r="C227" s="115"/>
      <c r="D227" s="112"/>
      <c r="E227" s="238"/>
      <c r="F227" s="239" t="s">
        <v>115</v>
      </c>
      <c r="G227" s="239"/>
      <c r="H227" s="239"/>
      <c r="I227" s="239"/>
      <c r="J227" s="239"/>
      <c r="K227" s="240"/>
      <c r="L227" s="4"/>
      <c r="M227" s="6"/>
      <c r="O227" s="132"/>
      <c r="P227" s="253"/>
      <c r="Q227" s="253"/>
      <c r="R227" s="254"/>
      <c r="S227" s="253"/>
      <c r="T227" s="255"/>
      <c r="U227" s="256"/>
      <c r="X227" s="256"/>
      <c r="Y227" s="132"/>
      <c r="Z227" s="111"/>
    </row>
    <row r="228" spans="1:27" ht="20.100000000000001" customHeight="1" x14ac:dyDescent="0.15">
      <c r="A228" s="89"/>
      <c r="B228" s="257"/>
      <c r="C228" s="112"/>
      <c r="D228" s="111"/>
      <c r="E228" s="238"/>
      <c r="F228" s="239" t="s">
        <v>116</v>
      </c>
      <c r="G228" s="239"/>
      <c r="H228" s="239"/>
      <c r="I228" s="239"/>
      <c r="J228" s="239"/>
      <c r="K228" s="240"/>
      <c r="L228" s="4"/>
      <c r="M228" s="6"/>
      <c r="O228" s="132"/>
      <c r="P228" s="132"/>
      <c r="Q228" s="132"/>
      <c r="R228" s="132"/>
      <c r="S228" s="132"/>
      <c r="T228" s="132"/>
      <c r="U228" s="132"/>
      <c r="X228" s="132"/>
      <c r="Y228" s="132"/>
      <c r="Z228" s="111"/>
    </row>
    <row r="229" spans="1:27" ht="20.100000000000001" customHeight="1" x14ac:dyDescent="0.15">
      <c r="B229" s="156"/>
      <c r="E229" s="238"/>
      <c r="F229" s="239" t="s">
        <v>117</v>
      </c>
      <c r="G229" s="239"/>
      <c r="H229" s="239"/>
      <c r="I229" s="239"/>
      <c r="J229" s="239"/>
      <c r="K229" s="240"/>
      <c r="L229" s="4"/>
      <c r="M229" s="6"/>
      <c r="Z229" s="156"/>
    </row>
    <row r="230" spans="1:27" ht="20.100000000000001" customHeight="1" x14ac:dyDescent="0.15">
      <c r="B230" s="156"/>
      <c r="E230" s="238"/>
      <c r="F230" s="239" t="s">
        <v>118</v>
      </c>
      <c r="G230" s="239"/>
      <c r="H230" s="239"/>
      <c r="I230" s="239"/>
      <c r="J230" s="239"/>
      <c r="K230" s="240"/>
      <c r="L230" s="4"/>
      <c r="M230" s="6"/>
      <c r="Z230" s="156"/>
    </row>
    <row r="231" spans="1:27" ht="20.100000000000001" customHeight="1" x14ac:dyDescent="0.15">
      <c r="B231" s="156"/>
      <c r="E231" s="258"/>
      <c r="F231" s="259" t="s">
        <v>119</v>
      </c>
      <c r="G231" s="259"/>
      <c r="H231" s="259"/>
      <c r="I231" s="259"/>
      <c r="J231" s="259"/>
      <c r="K231" s="244"/>
      <c r="L231" s="8"/>
      <c r="M231" s="9"/>
      <c r="Z231" s="156"/>
    </row>
    <row r="232" spans="1:27" ht="20.100000000000001" customHeight="1" x14ac:dyDescent="0.15">
      <c r="B232" s="156"/>
      <c r="E232" s="260"/>
      <c r="F232" s="261"/>
      <c r="G232" s="261"/>
      <c r="H232" s="261"/>
      <c r="I232" s="261"/>
      <c r="J232" s="261"/>
      <c r="K232" s="261"/>
      <c r="L232" s="262"/>
      <c r="M232" s="262"/>
      <c r="N232" s="263"/>
      <c r="Z232" s="156"/>
    </row>
    <row r="233" spans="1:27" ht="19.899999999999999" customHeight="1" x14ac:dyDescent="0.15">
      <c r="B233" s="156"/>
      <c r="C233" s="161"/>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264"/>
    </row>
    <row r="234" spans="1:27" ht="19.899999999999999" customHeight="1" x14ac:dyDescent="0.15"/>
    <row r="235" spans="1:27" ht="19.899999999999999" customHeight="1" x14ac:dyDescent="0.15"/>
    <row r="236" spans="1:27" ht="20.100000000000001" customHeight="1" x14ac:dyDescent="0.15">
      <c r="A236" s="89"/>
      <c r="B236" s="89"/>
      <c r="C236" s="99" t="s">
        <v>131</v>
      </c>
      <c r="D236" s="100"/>
      <c r="E236" s="100"/>
      <c r="F236" s="100"/>
      <c r="G236" s="100"/>
      <c r="H236" s="101"/>
      <c r="I236" s="161"/>
      <c r="J236" s="162"/>
      <c r="K236" s="162"/>
      <c r="L236" s="162"/>
      <c r="M236" s="162"/>
      <c r="N236" s="162"/>
      <c r="O236" s="162"/>
      <c r="P236" s="162"/>
      <c r="Q236" s="162"/>
      <c r="R236" s="162"/>
      <c r="S236" s="162"/>
      <c r="T236" s="162"/>
      <c r="U236" s="162"/>
      <c r="V236" s="162"/>
      <c r="W236" s="162"/>
      <c r="X236" s="162"/>
      <c r="Y236" s="162"/>
      <c r="Z236" s="162"/>
    </row>
    <row r="237" spans="1:27" ht="20.100000000000001" customHeight="1" x14ac:dyDescent="0.15">
      <c r="A237" s="89"/>
      <c r="B237" s="89"/>
      <c r="C237" s="102"/>
      <c r="D237" s="107"/>
      <c r="E237" s="265"/>
      <c r="F237" s="103"/>
      <c r="G237" s="103"/>
      <c r="H237" s="103"/>
      <c r="I237" s="112"/>
      <c r="J237" s="112"/>
      <c r="K237" s="112"/>
      <c r="L237" s="112"/>
      <c r="M237" s="112"/>
      <c r="N237" s="112"/>
      <c r="O237" s="112"/>
      <c r="P237" s="112"/>
      <c r="Q237" s="112"/>
      <c r="R237" s="112"/>
      <c r="S237" s="112"/>
      <c r="T237" s="112"/>
      <c r="U237" s="112"/>
      <c r="V237" s="112"/>
      <c r="W237" s="112"/>
      <c r="X237" s="112"/>
      <c r="Y237" s="112"/>
      <c r="Z237" s="111"/>
    </row>
    <row r="238" spans="1:27" ht="20.100000000000001" customHeight="1" x14ac:dyDescent="0.15">
      <c r="A238" s="89"/>
      <c r="B238" s="89"/>
      <c r="C238" s="115"/>
      <c r="D238" s="107">
        <v>1</v>
      </c>
      <c r="E238" s="87" t="s">
        <v>130</v>
      </c>
      <c r="G238" s="112"/>
      <c r="H238" s="112"/>
      <c r="I238" s="118"/>
      <c r="J238" s="114"/>
      <c r="K238" s="114"/>
      <c r="L238" s="114"/>
      <c r="M238" s="114"/>
      <c r="N238" s="114"/>
      <c r="O238" s="114"/>
      <c r="P238" s="114"/>
      <c r="Q238" s="114"/>
      <c r="R238" s="114"/>
      <c r="S238" s="114"/>
      <c r="T238" s="114"/>
      <c r="U238" s="114"/>
      <c r="V238" s="114"/>
      <c r="W238" s="114"/>
      <c r="X238" s="114"/>
      <c r="Y238" s="114"/>
      <c r="Z238" s="111"/>
    </row>
    <row r="239" spans="1:27" ht="75" customHeight="1" x14ac:dyDescent="0.15">
      <c r="A239" s="89"/>
      <c r="B239" s="89"/>
      <c r="C239" s="102"/>
      <c r="E239" s="149" t="s">
        <v>151</v>
      </c>
      <c r="F239" s="149"/>
      <c r="G239" s="149"/>
      <c r="H239" s="149"/>
      <c r="I239" s="149"/>
      <c r="J239" s="149"/>
      <c r="K239" s="149"/>
      <c r="L239" s="149"/>
      <c r="M239" s="149"/>
      <c r="N239" s="149"/>
      <c r="O239" s="149"/>
      <c r="P239" s="149"/>
      <c r="Q239" s="149"/>
      <c r="R239" s="149"/>
      <c r="S239" s="149"/>
      <c r="T239" s="149"/>
      <c r="U239" s="149"/>
      <c r="V239" s="149"/>
      <c r="W239" s="149"/>
      <c r="X239" s="149"/>
      <c r="Y239" s="149"/>
      <c r="Z239" s="266"/>
      <c r="AA239" s="155"/>
    </row>
    <row r="240" spans="1:27" ht="20.100000000000001" customHeight="1" x14ac:dyDescent="0.15">
      <c r="A240" s="89"/>
      <c r="B240" s="89"/>
      <c r="C240" s="102"/>
      <c r="E240" s="267" t="s">
        <v>132</v>
      </c>
      <c r="F240" s="268"/>
      <c r="G240" s="268"/>
      <c r="H240" s="268"/>
      <c r="I240" s="268"/>
      <c r="J240" s="268"/>
      <c r="K240" s="268"/>
      <c r="L240" s="269" t="s">
        <v>6</v>
      </c>
      <c r="M240" s="270"/>
      <c r="N240" s="271"/>
      <c r="Z240" s="156"/>
    </row>
    <row r="241" spans="1:27" ht="20.100000000000001" customHeight="1" x14ac:dyDescent="0.15">
      <c r="A241" s="89"/>
      <c r="B241" s="89"/>
      <c r="C241" s="102"/>
      <c r="E241" s="272" t="s">
        <v>133</v>
      </c>
      <c r="F241" s="273"/>
      <c r="G241" s="273"/>
      <c r="H241" s="273"/>
      <c r="I241" s="273"/>
      <c r="J241" s="273"/>
      <c r="K241" s="273"/>
      <c r="L241" s="62"/>
      <c r="M241" s="63"/>
      <c r="N241" s="64"/>
      <c r="Z241" s="156"/>
    </row>
    <row r="242" spans="1:27" ht="20.100000000000001" customHeight="1" x14ac:dyDescent="0.15">
      <c r="A242" s="89"/>
      <c r="B242" s="89"/>
      <c r="C242" s="102"/>
      <c r="D242" s="156"/>
      <c r="E242" s="274" t="s">
        <v>134</v>
      </c>
      <c r="F242" s="275"/>
      <c r="G242" s="276" t="s">
        <v>147</v>
      </c>
      <c r="H242" s="277"/>
      <c r="I242" s="277"/>
      <c r="J242" s="277"/>
      <c r="K242" s="278"/>
      <c r="L242" s="13"/>
      <c r="M242" s="14"/>
      <c r="N242" s="15"/>
      <c r="Z242" s="156"/>
    </row>
    <row r="243" spans="1:27" ht="20.100000000000001" customHeight="1" x14ac:dyDescent="0.15">
      <c r="A243" s="89"/>
      <c r="B243" s="89"/>
      <c r="C243" s="102"/>
      <c r="D243" s="156"/>
      <c r="E243" s="279"/>
      <c r="F243" s="280"/>
      <c r="G243" s="281"/>
      <c r="H243" s="282" t="s">
        <v>135</v>
      </c>
      <c r="I243" s="277"/>
      <c r="J243" s="277"/>
      <c r="K243" s="278"/>
      <c r="L243" s="13"/>
      <c r="M243" s="14"/>
      <c r="N243" s="15"/>
      <c r="Z243" s="156"/>
    </row>
    <row r="244" spans="1:27" ht="20.100000000000001" customHeight="1" x14ac:dyDescent="0.15">
      <c r="A244" s="89"/>
      <c r="B244" s="89"/>
      <c r="C244" s="102"/>
      <c r="D244" s="156"/>
      <c r="E244" s="279"/>
      <c r="F244" s="280"/>
      <c r="G244" s="283"/>
      <c r="H244" s="282" t="s">
        <v>136</v>
      </c>
      <c r="I244" s="277"/>
      <c r="J244" s="277"/>
      <c r="K244" s="278"/>
      <c r="L244" s="13"/>
      <c r="M244" s="14"/>
      <c r="N244" s="15"/>
      <c r="Z244" s="156"/>
    </row>
    <row r="245" spans="1:27" ht="20.100000000000001" customHeight="1" x14ac:dyDescent="0.15">
      <c r="A245" s="89"/>
      <c r="B245" s="89"/>
      <c r="C245" s="102"/>
      <c r="D245" s="156"/>
      <c r="E245" s="279"/>
      <c r="F245" s="280"/>
      <c r="G245" s="282" t="s">
        <v>148</v>
      </c>
      <c r="H245" s="277"/>
      <c r="I245" s="277"/>
      <c r="J245" s="277"/>
      <c r="K245" s="278"/>
      <c r="L245" s="13"/>
      <c r="M245" s="14"/>
      <c r="N245" s="15"/>
      <c r="Z245" s="156"/>
    </row>
    <row r="246" spans="1:27" ht="20.100000000000001" customHeight="1" x14ac:dyDescent="0.15">
      <c r="A246" s="89"/>
      <c r="B246" s="89"/>
      <c r="C246" s="102"/>
      <c r="D246" s="156"/>
      <c r="E246" s="284"/>
      <c r="F246" s="285"/>
      <c r="G246" s="282" t="s">
        <v>137</v>
      </c>
      <c r="H246" s="277"/>
      <c r="I246" s="277"/>
      <c r="J246" s="277"/>
      <c r="K246" s="278"/>
      <c r="L246" s="13"/>
      <c r="M246" s="14"/>
      <c r="N246" s="15"/>
      <c r="Z246" s="156"/>
    </row>
    <row r="247" spans="1:27" ht="20.100000000000001" customHeight="1" x14ac:dyDescent="0.15">
      <c r="A247" s="89"/>
      <c r="B247" s="89"/>
      <c r="C247" s="102"/>
      <c r="D247" s="156"/>
      <c r="E247" s="278" t="s">
        <v>138</v>
      </c>
      <c r="F247" s="286"/>
      <c r="G247" s="286"/>
      <c r="H247" s="286"/>
      <c r="I247" s="286"/>
      <c r="J247" s="286"/>
      <c r="K247" s="286"/>
      <c r="L247" s="13"/>
      <c r="M247" s="14"/>
      <c r="N247" s="15"/>
      <c r="Z247" s="156"/>
    </row>
    <row r="248" spans="1:27" ht="20.100000000000001" customHeight="1" x14ac:dyDescent="0.15">
      <c r="A248" s="89"/>
      <c r="B248" s="89"/>
      <c r="C248" s="102"/>
      <c r="D248" s="156"/>
      <c r="E248" s="278" t="s">
        <v>13</v>
      </c>
      <c r="F248" s="286"/>
      <c r="G248" s="286"/>
      <c r="H248" s="286"/>
      <c r="I248" s="286"/>
      <c r="J248" s="286"/>
      <c r="K248" s="286"/>
      <c r="L248" s="13"/>
      <c r="M248" s="14"/>
      <c r="N248" s="15"/>
      <c r="Z248" s="156"/>
    </row>
    <row r="249" spans="1:27" ht="20.100000000000001" customHeight="1" x14ac:dyDescent="0.15">
      <c r="A249" s="89"/>
      <c r="B249" s="89"/>
      <c r="C249" s="102"/>
      <c r="D249" s="156"/>
      <c r="E249" s="278" t="s">
        <v>3</v>
      </c>
      <c r="F249" s="286"/>
      <c r="G249" s="286"/>
      <c r="H249" s="286"/>
      <c r="I249" s="286"/>
      <c r="J249" s="286"/>
      <c r="K249" s="286"/>
      <c r="L249" s="13"/>
      <c r="M249" s="14"/>
      <c r="N249" s="15"/>
      <c r="Z249" s="156"/>
    </row>
    <row r="250" spans="1:27" ht="20.100000000000001" customHeight="1" x14ac:dyDescent="0.15">
      <c r="A250" s="89"/>
      <c r="B250" s="89"/>
      <c r="C250" s="102"/>
      <c r="D250" s="156"/>
      <c r="E250" s="278" t="s">
        <v>4</v>
      </c>
      <c r="F250" s="286"/>
      <c r="G250" s="286"/>
      <c r="H250" s="286"/>
      <c r="I250" s="286"/>
      <c r="J250" s="286"/>
      <c r="K250" s="286"/>
      <c r="L250" s="13"/>
      <c r="M250" s="14"/>
      <c r="N250" s="15"/>
      <c r="Z250" s="156"/>
    </row>
    <row r="251" spans="1:27" ht="20.100000000000001" customHeight="1" x14ac:dyDescent="0.15">
      <c r="A251" s="89"/>
      <c r="B251" s="89"/>
      <c r="C251" s="102"/>
      <c r="D251" s="156"/>
      <c r="E251" s="278" t="s">
        <v>2</v>
      </c>
      <c r="F251" s="286"/>
      <c r="G251" s="286"/>
      <c r="H251" s="286"/>
      <c r="I251" s="286"/>
      <c r="J251" s="286"/>
      <c r="K251" s="286"/>
      <c r="L251" s="13"/>
      <c r="M251" s="14"/>
      <c r="N251" s="15"/>
      <c r="Z251" s="156"/>
    </row>
    <row r="252" spans="1:27" ht="20.100000000000001" customHeight="1" x14ac:dyDescent="0.15">
      <c r="A252" s="89"/>
      <c r="B252" s="89"/>
      <c r="C252" s="102"/>
      <c r="D252" s="156"/>
      <c r="E252" s="287" t="s">
        <v>17</v>
      </c>
      <c r="F252" s="288"/>
      <c r="G252" s="288"/>
      <c r="H252" s="288"/>
      <c r="I252" s="288"/>
      <c r="J252" s="288"/>
      <c r="K252" s="288"/>
      <c r="L252" s="10"/>
      <c r="M252" s="11"/>
      <c r="N252" s="12"/>
      <c r="Z252" s="156"/>
    </row>
    <row r="253" spans="1:27" ht="20.100000000000001" customHeight="1" x14ac:dyDescent="0.15">
      <c r="A253" s="89"/>
      <c r="B253" s="89"/>
      <c r="C253" s="102"/>
      <c r="Z253" s="156"/>
    </row>
    <row r="254" spans="1:27" ht="20.100000000000001" customHeight="1" x14ac:dyDescent="0.15">
      <c r="A254" s="89"/>
      <c r="B254" s="89"/>
      <c r="C254" s="289"/>
      <c r="D254" s="290"/>
      <c r="E254" s="291"/>
      <c r="F254" s="290"/>
      <c r="G254" s="290"/>
      <c r="H254" s="290"/>
      <c r="I254" s="290"/>
      <c r="J254" s="290"/>
      <c r="K254" s="292"/>
      <c r="L254" s="293"/>
      <c r="M254" s="293"/>
      <c r="N254" s="293"/>
      <c r="O254" s="292"/>
      <c r="P254" s="293"/>
      <c r="Q254" s="293"/>
      <c r="R254" s="293"/>
      <c r="S254" s="292"/>
      <c r="T254" s="293"/>
      <c r="U254" s="293"/>
      <c r="V254" s="293"/>
      <c r="W254" s="293"/>
      <c r="X254" s="293"/>
      <c r="Y254" s="293"/>
      <c r="Z254" s="127"/>
      <c r="AA254" s="123"/>
    </row>
    <row r="255" spans="1:27" ht="20.100000000000001" customHeight="1" x14ac:dyDescent="0.15">
      <c r="A255" s="89"/>
      <c r="B255" s="89"/>
      <c r="C255" s="294"/>
      <c r="D255" s="223"/>
      <c r="E255" s="295"/>
      <c r="F255" s="296"/>
      <c r="G255" s="296"/>
      <c r="H255" s="296"/>
      <c r="I255" s="296"/>
      <c r="J255" s="223"/>
      <c r="K255" s="297"/>
      <c r="L255" s="185"/>
      <c r="M255" s="185"/>
      <c r="N255" s="185"/>
      <c r="O255" s="297"/>
      <c r="P255" s="185"/>
      <c r="Q255" s="185"/>
      <c r="R255" s="185"/>
      <c r="S255" s="297"/>
      <c r="T255" s="185"/>
      <c r="U255" s="185"/>
      <c r="V255" s="185"/>
      <c r="W255" s="185"/>
      <c r="X255" s="185"/>
      <c r="Y255" s="185"/>
      <c r="Z255" s="112"/>
    </row>
  </sheetData>
  <sheetProtection algorithmName="SHA-512" hashValue="hLRtgqKQvCE2jGpGd/MFESi7DQnkr+1cefJ+/Aux2aaZ+hRMt38UOSIdFiwk0EzdauSWPDgkZDq2THUoMrNf9g==" saltValue="9tsukAybKxZVGB+BWXETvw==" spinCount="100000" sheet="1" objects="1" scenarios="1"/>
  <dataConsolidate/>
  <mergeCells count="247">
    <mergeCell ref="P197:Q197"/>
    <mergeCell ref="P198:Q198"/>
    <mergeCell ref="P199:Q199"/>
    <mergeCell ref="P200:Q200"/>
    <mergeCell ref="P201:Q201"/>
    <mergeCell ref="P202:Q202"/>
    <mergeCell ref="P203:Q203"/>
    <mergeCell ref="P204:Q204"/>
    <mergeCell ref="P205:Q205"/>
    <mergeCell ref="N197:O197"/>
    <mergeCell ref="N198:O198"/>
    <mergeCell ref="N199:O199"/>
    <mergeCell ref="N200:O200"/>
    <mergeCell ref="N201:O201"/>
    <mergeCell ref="N202:O202"/>
    <mergeCell ref="N203:O203"/>
    <mergeCell ref="N204:O204"/>
    <mergeCell ref="N205:O205"/>
    <mergeCell ref="I203:J203"/>
    <mergeCell ref="I204:J204"/>
    <mergeCell ref="I205:J205"/>
    <mergeCell ref="K198:M198"/>
    <mergeCell ref="K199:M199"/>
    <mergeCell ref="K200:M200"/>
    <mergeCell ref="K201:M201"/>
    <mergeCell ref="K202:M202"/>
    <mergeCell ref="K203:M203"/>
    <mergeCell ref="K204:M204"/>
    <mergeCell ref="K205:M205"/>
    <mergeCell ref="S226:T226"/>
    <mergeCell ref="O219:O226"/>
    <mergeCell ref="E239:Y239"/>
    <mergeCell ref="E242:F246"/>
    <mergeCell ref="G242:K242"/>
    <mergeCell ref="G245:K245"/>
    <mergeCell ref="G246:K246"/>
    <mergeCell ref="H243:K243"/>
    <mergeCell ref="H244:K244"/>
    <mergeCell ref="P222:R222"/>
    <mergeCell ref="S222:T222"/>
    <mergeCell ref="P223:R223"/>
    <mergeCell ref="S223:T223"/>
    <mergeCell ref="P224:R224"/>
    <mergeCell ref="S224:T224"/>
    <mergeCell ref="P225:R225"/>
    <mergeCell ref="S225:T225"/>
    <mergeCell ref="P226:R226"/>
    <mergeCell ref="E241:K241"/>
    <mergeCell ref="L241:N241"/>
    <mergeCell ref="L229:M229"/>
    <mergeCell ref="F224:K224"/>
    <mergeCell ref="F225:K225"/>
    <mergeCell ref="F226:K226"/>
    <mergeCell ref="P221:R221"/>
    <mergeCell ref="S221:T221"/>
    <mergeCell ref="R206:S206"/>
    <mergeCell ref="T206:Y206"/>
    <mergeCell ref="P211:R211"/>
    <mergeCell ref="P215:R215"/>
    <mergeCell ref="P216:R216"/>
    <mergeCell ref="P217:R217"/>
    <mergeCell ref="P219:R219"/>
    <mergeCell ref="P218:R218"/>
    <mergeCell ref="P212:R212"/>
    <mergeCell ref="S216:T216"/>
    <mergeCell ref="S217:T217"/>
    <mergeCell ref="S220:T220"/>
    <mergeCell ref="S219:T219"/>
    <mergeCell ref="S218:T218"/>
    <mergeCell ref="P220:R220"/>
    <mergeCell ref="E206:Q206"/>
    <mergeCell ref="F214:K214"/>
    <mergeCell ref="F215:K215"/>
    <mergeCell ref="F211:K211"/>
    <mergeCell ref="L210:M210"/>
    <mergeCell ref="E210:K210"/>
    <mergeCell ref="P213:R213"/>
    <mergeCell ref="I182:M182"/>
    <mergeCell ref="O182:P182"/>
    <mergeCell ref="I184:M184"/>
    <mergeCell ref="E177:Y177"/>
    <mergeCell ref="E178:H178"/>
    <mergeCell ref="I178:M178"/>
    <mergeCell ref="E179:H179"/>
    <mergeCell ref="I179:M179"/>
    <mergeCell ref="E180:H180"/>
    <mergeCell ref="I180:M180"/>
    <mergeCell ref="I186:M186"/>
    <mergeCell ref="I196:J196"/>
    <mergeCell ref="N196:O196"/>
    <mergeCell ref="P196:Q196"/>
    <mergeCell ref="E201:H201"/>
    <mergeCell ref="R196:S196"/>
    <mergeCell ref="R197:S197"/>
    <mergeCell ref="R198:S198"/>
    <mergeCell ref="R199:S199"/>
    <mergeCell ref="E200:H200"/>
    <mergeCell ref="E195:Y195"/>
    <mergeCell ref="E199:H199"/>
    <mergeCell ref="R200:S200"/>
    <mergeCell ref="R201:S201"/>
    <mergeCell ref="E196:H196"/>
    <mergeCell ref="E197:H197"/>
    <mergeCell ref="E198:H198"/>
    <mergeCell ref="K196:M196"/>
    <mergeCell ref="K197:M197"/>
    <mergeCell ref="I197:J197"/>
    <mergeCell ref="I198:J198"/>
    <mergeCell ref="I199:J199"/>
    <mergeCell ref="I200:J200"/>
    <mergeCell ref="I201:J201"/>
    <mergeCell ref="R202:S202"/>
    <mergeCell ref="R203:S203"/>
    <mergeCell ref="R204:S204"/>
    <mergeCell ref="R205:S205"/>
    <mergeCell ref="T196:Y196"/>
    <mergeCell ref="T197:Y197"/>
    <mergeCell ref="T198:Y198"/>
    <mergeCell ref="T199:Y199"/>
    <mergeCell ref="T200:Y200"/>
    <mergeCell ref="T201:Y201"/>
    <mergeCell ref="T202:Y202"/>
    <mergeCell ref="T203:Y203"/>
    <mergeCell ref="T204:Y204"/>
    <mergeCell ref="T205:Y205"/>
    <mergeCell ref="C109:H109"/>
    <mergeCell ref="I118:M118"/>
    <mergeCell ref="I85:M85"/>
    <mergeCell ref="I87:Y87"/>
    <mergeCell ref="D111:Y111"/>
    <mergeCell ref="I112:Y112"/>
    <mergeCell ref="I114:Y114"/>
    <mergeCell ref="I116:Y116"/>
    <mergeCell ref="I79:Y79"/>
    <mergeCell ref="I81:Y81"/>
    <mergeCell ref="I83:M83"/>
    <mergeCell ref="I163:Y163"/>
    <mergeCell ref="I165:M165"/>
    <mergeCell ref="I167:M167"/>
    <mergeCell ref="C174:H174"/>
    <mergeCell ref="I169:Y169"/>
    <mergeCell ref="I124:M124"/>
    <mergeCell ref="I126:Y126"/>
    <mergeCell ref="C150:H150"/>
    <mergeCell ref="I153:M153"/>
    <mergeCell ref="I161:M161"/>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D62:Y62"/>
    <mergeCell ref="W1:Z1"/>
    <mergeCell ref="I155:Y155"/>
    <mergeCell ref="I157:Y157"/>
    <mergeCell ref="I159:M159"/>
    <mergeCell ref="I20:M20"/>
    <mergeCell ref="I22:Y22"/>
    <mergeCell ref="I24:Y24"/>
    <mergeCell ref="I26:Y26"/>
    <mergeCell ref="I28:Y28"/>
    <mergeCell ref="I30:Y30"/>
    <mergeCell ref="I32:Y32"/>
    <mergeCell ref="I120:Y120"/>
    <mergeCell ref="I122:M122"/>
    <mergeCell ref="C192:H192"/>
    <mergeCell ref="L244:N244"/>
    <mergeCell ref="L242:N242"/>
    <mergeCell ref="L247:N247"/>
    <mergeCell ref="L249:N249"/>
    <mergeCell ref="L243:N243"/>
    <mergeCell ref="E247:K247"/>
    <mergeCell ref="C236:H236"/>
    <mergeCell ref="E249:K249"/>
    <mergeCell ref="L248:N248"/>
    <mergeCell ref="E203:H203"/>
    <mergeCell ref="E202:H202"/>
    <mergeCell ref="E205:H205"/>
    <mergeCell ref="L221:M221"/>
    <mergeCell ref="L222:M222"/>
    <mergeCell ref="L223:M223"/>
    <mergeCell ref="F219:K219"/>
    <mergeCell ref="F220:K220"/>
    <mergeCell ref="F221:K221"/>
    <mergeCell ref="F222:K222"/>
    <mergeCell ref="F223:K223"/>
    <mergeCell ref="F213:K213"/>
    <mergeCell ref="E204:H204"/>
    <mergeCell ref="I202:J202"/>
    <mergeCell ref="L252:N252"/>
    <mergeCell ref="E248:K248"/>
    <mergeCell ref="E240:K240"/>
    <mergeCell ref="L245:N245"/>
    <mergeCell ref="L246:N246"/>
    <mergeCell ref="L240:N240"/>
    <mergeCell ref="L250:N250"/>
    <mergeCell ref="E250:K250"/>
    <mergeCell ref="E252:K252"/>
    <mergeCell ref="E251:K251"/>
    <mergeCell ref="L251:N251"/>
    <mergeCell ref="F227:K227"/>
    <mergeCell ref="F216:K216"/>
    <mergeCell ref="F217:K217"/>
    <mergeCell ref="L226:M226"/>
    <mergeCell ref="L227:M227"/>
    <mergeCell ref="F212:K212"/>
    <mergeCell ref="F218:K218"/>
    <mergeCell ref="L211:M211"/>
    <mergeCell ref="E211:E231"/>
    <mergeCell ref="L216:M216"/>
    <mergeCell ref="F230:K230"/>
    <mergeCell ref="F231:K231"/>
    <mergeCell ref="L230:M230"/>
    <mergeCell ref="L231:M231"/>
    <mergeCell ref="F228:K228"/>
    <mergeCell ref="L224:M224"/>
    <mergeCell ref="L225:M225"/>
    <mergeCell ref="L228:M228"/>
    <mergeCell ref="L217:M217"/>
    <mergeCell ref="L218:M218"/>
    <mergeCell ref="L219:M219"/>
    <mergeCell ref="L220:M220"/>
    <mergeCell ref="F229:K229"/>
    <mergeCell ref="S210:T210"/>
    <mergeCell ref="O210:R210"/>
    <mergeCell ref="O211:O218"/>
    <mergeCell ref="S211:T211"/>
    <mergeCell ref="S212:T212"/>
    <mergeCell ref="S213:T213"/>
    <mergeCell ref="S214:T214"/>
    <mergeCell ref="S215:T215"/>
    <mergeCell ref="L212:M212"/>
    <mergeCell ref="L213:M213"/>
    <mergeCell ref="L214:M214"/>
    <mergeCell ref="L215:M215"/>
    <mergeCell ref="P214:R214"/>
  </mergeCells>
  <phoneticPr fontId="4"/>
  <conditionalFormatting sqref="I20:M20">
    <cfRule type="expression" dxfId="54" priority="55" stopIfTrue="1">
      <formula>$A20&lt;&gt;0</formula>
    </cfRule>
  </conditionalFormatting>
  <conditionalFormatting sqref="I22:Y22">
    <cfRule type="expression" dxfId="53" priority="54" stopIfTrue="1">
      <formula>$A22&lt;&gt;0</formula>
    </cfRule>
  </conditionalFormatting>
  <conditionalFormatting sqref="I24:Y24">
    <cfRule type="expression" dxfId="52" priority="53" stopIfTrue="1">
      <formula>$A24&lt;&gt;0</formula>
    </cfRule>
  </conditionalFormatting>
  <conditionalFormatting sqref="I26:Y26">
    <cfRule type="expression" dxfId="51" priority="52" stopIfTrue="1">
      <formula>$A26&lt;&gt;0</formula>
    </cfRule>
  </conditionalFormatting>
  <conditionalFormatting sqref="I28:Y28">
    <cfRule type="expression" dxfId="50" priority="51" stopIfTrue="1">
      <formula>$A28&lt;&gt;0</formula>
    </cfRule>
  </conditionalFormatting>
  <conditionalFormatting sqref="I30:Y30">
    <cfRule type="expression" dxfId="49" priority="50" stopIfTrue="1">
      <formula>$A30&lt;&gt;0</formula>
    </cfRule>
  </conditionalFormatting>
  <conditionalFormatting sqref="I32:Y32">
    <cfRule type="expression" dxfId="48" priority="49" stopIfTrue="1">
      <formula>$A32&lt;&gt;0</formula>
    </cfRule>
  </conditionalFormatting>
  <conditionalFormatting sqref="I34:M34">
    <cfRule type="expression" dxfId="47" priority="48" stopIfTrue="1">
      <formula>$A34&lt;&gt;0</formula>
    </cfRule>
  </conditionalFormatting>
  <conditionalFormatting sqref="I36:M36">
    <cfRule type="expression" dxfId="46" priority="47" stopIfTrue="1">
      <formula>$A36&lt;&gt;0</formula>
    </cfRule>
  </conditionalFormatting>
  <conditionalFormatting sqref="I38:Y38">
    <cfRule type="expression" dxfId="45" priority="46" stopIfTrue="1">
      <formula>$A38&lt;&gt;0</formula>
    </cfRule>
  </conditionalFormatting>
  <conditionalFormatting sqref="I40:M40">
    <cfRule type="expression" dxfId="44" priority="45" stopIfTrue="1">
      <formula>$A40&lt;&gt;0</formula>
    </cfRule>
  </conditionalFormatting>
  <conditionalFormatting sqref="I63:M63">
    <cfRule type="expression" dxfId="43" priority="44" stopIfTrue="1">
      <formula>$A63&lt;&gt;0</formula>
    </cfRule>
  </conditionalFormatting>
  <conditionalFormatting sqref="I69:M69">
    <cfRule type="expression" dxfId="42" priority="43" stopIfTrue="1">
      <formula>$A69&lt;&gt;0</formula>
    </cfRule>
  </conditionalFormatting>
  <conditionalFormatting sqref="I71:Y71">
    <cfRule type="expression" dxfId="41" priority="42" stopIfTrue="1">
      <formula>$A71&lt;&gt;0</formula>
    </cfRule>
  </conditionalFormatting>
  <conditionalFormatting sqref="I73:Y73">
    <cfRule type="expression" dxfId="40" priority="41" stopIfTrue="1">
      <formula>$A73&lt;&gt;0</formula>
    </cfRule>
  </conditionalFormatting>
  <conditionalFormatting sqref="I75:Y75">
    <cfRule type="expression" dxfId="39" priority="40" stopIfTrue="1">
      <formula>$A75&lt;&gt;0</formula>
    </cfRule>
  </conditionalFormatting>
  <conditionalFormatting sqref="I77:Y77">
    <cfRule type="expression" dxfId="38" priority="39" stopIfTrue="1">
      <formula>$A77&lt;&gt;0</formula>
    </cfRule>
  </conditionalFormatting>
  <conditionalFormatting sqref="I79:Y79">
    <cfRule type="expression" dxfId="37" priority="38" stopIfTrue="1">
      <formula>$A79&lt;&gt;0</formula>
    </cfRule>
  </conditionalFormatting>
  <conditionalFormatting sqref="I81:Y81">
    <cfRule type="expression" dxfId="36" priority="37" stopIfTrue="1">
      <formula>$A81&lt;&gt;0</formula>
    </cfRule>
  </conditionalFormatting>
  <conditionalFormatting sqref="I83:M83">
    <cfRule type="expression" dxfId="35" priority="36" stopIfTrue="1">
      <formula>$A83&lt;&gt;0</formula>
    </cfRule>
  </conditionalFormatting>
  <conditionalFormatting sqref="P83">
    <cfRule type="expression" dxfId="34" priority="35" stopIfTrue="1">
      <formula>$A84&lt;&gt;0</formula>
    </cfRule>
  </conditionalFormatting>
  <conditionalFormatting sqref="I85:M85">
    <cfRule type="expression" dxfId="33" priority="34" stopIfTrue="1">
      <formula>$A85&lt;&gt;0</formula>
    </cfRule>
  </conditionalFormatting>
  <conditionalFormatting sqref="I87:Y87">
    <cfRule type="expression" dxfId="32" priority="33" stopIfTrue="1">
      <formula>$A87&lt;&gt;0</formula>
    </cfRule>
  </conditionalFormatting>
  <conditionalFormatting sqref="I114:Y114">
    <cfRule type="expression" dxfId="31" priority="32" stopIfTrue="1">
      <formula>$A114&lt;&gt;0</formula>
    </cfRule>
  </conditionalFormatting>
  <conditionalFormatting sqref="I116:Y116">
    <cfRule type="expression" dxfId="30" priority="31" stopIfTrue="1">
      <formula>$A116&lt;&gt;0</formula>
    </cfRule>
  </conditionalFormatting>
  <conditionalFormatting sqref="I120:Y120">
    <cfRule type="expression" dxfId="29" priority="30" stopIfTrue="1">
      <formula>$A120&lt;&gt;0</formula>
    </cfRule>
  </conditionalFormatting>
  <conditionalFormatting sqref="I122:M122">
    <cfRule type="expression" dxfId="28" priority="29" stopIfTrue="1">
      <formula>$A122&lt;&gt;0</formula>
    </cfRule>
  </conditionalFormatting>
  <conditionalFormatting sqref="I124:M124">
    <cfRule type="expression" dxfId="27" priority="28" stopIfTrue="1">
      <formula>$A124&lt;&gt;0</formula>
    </cfRule>
  </conditionalFormatting>
  <conditionalFormatting sqref="I126:Y126">
    <cfRule type="expression" dxfId="26" priority="27" stopIfTrue="1">
      <formula>$A126&lt;&gt;0</formula>
    </cfRule>
  </conditionalFormatting>
  <conditionalFormatting sqref="I153:M153">
    <cfRule type="expression" dxfId="25" priority="26" stopIfTrue="1">
      <formula>$A153&lt;&gt;0</formula>
    </cfRule>
  </conditionalFormatting>
  <conditionalFormatting sqref="I155:Y155">
    <cfRule type="expression" dxfId="24" priority="25" stopIfTrue="1">
      <formula>$A155&lt;&gt;0</formula>
    </cfRule>
  </conditionalFormatting>
  <conditionalFormatting sqref="I157:Y157">
    <cfRule type="expression" dxfId="23" priority="24" stopIfTrue="1">
      <formula>$A157&lt;&gt;0</formula>
    </cfRule>
  </conditionalFormatting>
  <conditionalFormatting sqref="I159:M159">
    <cfRule type="expression" dxfId="22" priority="23" stopIfTrue="1">
      <formula>$A159&lt;&gt;0</formula>
    </cfRule>
  </conditionalFormatting>
  <conditionalFormatting sqref="I161:M161">
    <cfRule type="expression" dxfId="21" priority="22" stopIfTrue="1">
      <formula>$A161&lt;&gt;0</formula>
    </cfRule>
  </conditionalFormatting>
  <conditionalFormatting sqref="I163:Y163">
    <cfRule type="expression" dxfId="20" priority="21" stopIfTrue="1">
      <formula>$A163&lt;&gt;0</formula>
    </cfRule>
  </conditionalFormatting>
  <conditionalFormatting sqref="I165:M165">
    <cfRule type="expression" dxfId="19" priority="20" stopIfTrue="1">
      <formula>$A165&lt;&gt;0</formula>
    </cfRule>
  </conditionalFormatting>
  <conditionalFormatting sqref="I167:M167">
    <cfRule type="expression" dxfId="18" priority="19" stopIfTrue="1">
      <formula>$A167&lt;&gt;0</formula>
    </cfRule>
  </conditionalFormatting>
  <conditionalFormatting sqref="I169:Y169">
    <cfRule type="expression" dxfId="17" priority="18" stopIfTrue="1">
      <formula>$A169&lt;&gt;0</formula>
    </cfRule>
  </conditionalFormatting>
  <conditionalFormatting sqref="I178:M178">
    <cfRule type="expression" dxfId="16" priority="17" stopIfTrue="1">
      <formula>$A178&lt;&gt;0</formula>
    </cfRule>
  </conditionalFormatting>
  <conditionalFormatting sqref="I179:M179">
    <cfRule type="expression" dxfId="15" priority="16" stopIfTrue="1">
      <formula>$A179&lt;&gt;0</formula>
    </cfRule>
  </conditionalFormatting>
  <conditionalFormatting sqref="I182:M182">
    <cfRule type="expression" dxfId="14" priority="15" stopIfTrue="1">
      <formula>TRIM($I182)=""</formula>
    </cfRule>
  </conditionalFormatting>
  <conditionalFormatting sqref="O182:P182">
    <cfRule type="expression" dxfId="13" priority="14" stopIfTrue="1">
      <formula>TRIM($O182)=""</formula>
    </cfRule>
  </conditionalFormatting>
  <conditionalFormatting sqref="I184:M184">
    <cfRule type="expression" dxfId="12" priority="13" stopIfTrue="1">
      <formula>$A184&lt;&gt;0</formula>
    </cfRule>
  </conditionalFormatting>
  <conditionalFormatting sqref="I186:M186">
    <cfRule type="expression" dxfId="11" priority="12" stopIfTrue="1">
      <formula>$A186&lt;&gt;0</formula>
    </cfRule>
  </conditionalFormatting>
  <conditionalFormatting sqref="I197:J197">
    <cfRule type="expression" dxfId="10" priority="11" stopIfTrue="1">
      <formula>希望&lt;&gt;0</formula>
    </cfRule>
  </conditionalFormatting>
  <conditionalFormatting sqref="I198:J198">
    <cfRule type="expression" dxfId="9" priority="10" stopIfTrue="1">
      <formula>希望&lt;&gt;0</formula>
    </cfRule>
  </conditionalFormatting>
  <conditionalFormatting sqref="I199:J199">
    <cfRule type="expression" dxfId="8" priority="9" stopIfTrue="1">
      <formula>希望&lt;&gt;0</formula>
    </cfRule>
  </conditionalFormatting>
  <conditionalFormatting sqref="I200:J200">
    <cfRule type="expression" dxfId="7" priority="8" stopIfTrue="1">
      <formula>希望&lt;&gt;0</formula>
    </cfRule>
  </conditionalFormatting>
  <conditionalFormatting sqref="I201:J201">
    <cfRule type="expression" dxfId="6" priority="7" stopIfTrue="1">
      <formula>希望&lt;&gt;0</formula>
    </cfRule>
  </conditionalFormatting>
  <conditionalFormatting sqref="I202:J202">
    <cfRule type="expression" dxfId="5" priority="6" stopIfTrue="1">
      <formula>希望&lt;&gt;0</formula>
    </cfRule>
  </conditionalFormatting>
  <conditionalFormatting sqref="I203:J203">
    <cfRule type="expression" dxfId="4" priority="5" stopIfTrue="1">
      <formula>希望&lt;&gt;0</formula>
    </cfRule>
  </conditionalFormatting>
  <conditionalFormatting sqref="E204:H204">
    <cfRule type="expression" dxfId="3" priority="4" stopIfTrue="1">
      <formula>$A204&lt;&gt;0</formula>
    </cfRule>
  </conditionalFormatting>
  <conditionalFormatting sqref="I204:J204">
    <cfRule type="expression" dxfId="2" priority="3" stopIfTrue="1">
      <formula>希望&lt;&gt;0</formula>
    </cfRule>
  </conditionalFormatting>
  <conditionalFormatting sqref="E205:H205">
    <cfRule type="expression" dxfId="1" priority="2" stopIfTrue="1">
      <formula>$A205&lt;&gt;0</formula>
    </cfRule>
  </conditionalFormatting>
  <conditionalFormatting sqref="I205:J205">
    <cfRule type="expression" dxfId="0" priority="1" stopIfTrue="1">
      <formula>希望&lt;&gt;0</formula>
    </cfRule>
  </conditionalFormatting>
  <dataValidations count="140">
    <dataValidation imeMode="halfAlpha" allowBlank="1" showInputMessage="1" showErrorMessage="1" sqref="N197:O197 N198:O198 N199:O199 N200:O200 N201:O201 N202:O202 N203:O203 N204:O204 N205:O205" xr:uid="{A002C164-567F-4850-89C1-075364074D4B}"/>
    <dataValidation imeMode="hiragana" allowBlank="1" showInputMessage="1" showErrorMessage="1" sqref="E204:H204 E205:H205" xr:uid="{D32C97A1-1F76-4386-9E40-B573AFDE5A79}"/>
    <dataValidation imeMode="hiragana" allowBlank="1" showInputMessage="1" showErrorMessage="1" sqref="I22:Y22" xr:uid="{44128450-D61A-4FCF-BDA6-98CB1452E49B}"/>
    <dataValidation type="whole" imeMode="halfAlpha" allowBlank="1" showInputMessage="1" showErrorMessage="1" error="7桁の数字を入力してください" sqref="I20:M20" xr:uid="{1B5E6A94-5BDD-40ED-8AEB-26EB9E151F17}">
      <formula1>0</formula1>
      <formula2>9999999</formula2>
    </dataValidation>
    <dataValidation imeMode="fullKatakana" allowBlank="1" showInputMessage="1" showErrorMessage="1" sqref="I24:Y24" xr:uid="{E157DC5B-BE34-4F9A-BC91-74D04F939BB6}"/>
    <dataValidation imeMode="hiragana" allowBlank="1" showInputMessage="1" showErrorMessage="1" sqref="I26:Y26" xr:uid="{29803D16-0EFD-4D2E-B187-CC6C34800600}"/>
    <dataValidation imeMode="hiragana" allowBlank="1" showInputMessage="1" showErrorMessage="1" sqref="I28:Y28" xr:uid="{70312DFC-7C0E-41B7-B34C-30BF6E2C0D68}"/>
    <dataValidation imeMode="fullKatakana" allowBlank="1" showInputMessage="1" showErrorMessage="1" sqref="I30:Y30" xr:uid="{1EF3CCAD-8FED-44E7-BC8F-1EAC5217DE1A}"/>
    <dataValidation imeMode="hiragana" allowBlank="1" showInputMessage="1" showErrorMessage="1" sqref="I32:Y32" xr:uid="{F22D16E4-D874-442E-B8B5-D21BAB50D510}"/>
    <dataValidation imeMode="halfAlpha" allowBlank="1" showInputMessage="1" showErrorMessage="1" sqref="I34:M34" xr:uid="{7D36010E-6167-4EDE-9C34-6C7974914E58}"/>
    <dataValidation imeMode="halfAlpha" allowBlank="1" showInputMessage="1" showErrorMessage="1" sqref="P34" xr:uid="{2DA609BE-5F33-4239-B3F2-1E540FA52AE7}"/>
    <dataValidation imeMode="halfAlpha" allowBlank="1" showInputMessage="1" showErrorMessage="1" sqref="I36:M36" xr:uid="{CB4C494E-0D14-4CB5-86AB-CAAED9F11788}"/>
    <dataValidation imeMode="halfAlpha" allowBlank="1" showInputMessage="1" showErrorMessage="1" sqref="I38:Y38" xr:uid="{9DD4AD9C-3D6E-430C-BA30-E90231A7405D}"/>
    <dataValidation type="list" imeMode="halfAlpha" allowBlank="1" showInputMessage="1" showErrorMessage="1" error="リストから選択してください" sqref="I40:M40" xr:uid="{F4761B20-A085-4D4F-B937-DD89544773B5}">
      <formula1>"一致する,一致しない"</formula1>
    </dataValidation>
    <dataValidation type="list" imeMode="halfAlpha" allowBlank="1" showInputMessage="1" showErrorMessage="1" error="リストから選択してください" sqref="I63:M63" xr:uid="{D2E9F38E-60F0-4237-BCC8-FD6128DFD264}">
      <formula1>"しない,する"</formula1>
    </dataValidation>
    <dataValidation type="whole" imeMode="halfAlpha" allowBlank="1" showInputMessage="1" showErrorMessage="1" error="7桁の数字を入力してください" sqref="I69:M69" xr:uid="{2BE94C67-7BD0-4D79-9BBC-64C8B5CA5076}">
      <formula1>0</formula1>
      <formula2>9999999</formula2>
    </dataValidation>
    <dataValidation imeMode="hiragana" allowBlank="1" showInputMessage="1" showErrorMessage="1" sqref="I71:Y71" xr:uid="{14D4B271-14EB-4D95-9F68-334F6F048B9C}"/>
    <dataValidation imeMode="fullKatakana" allowBlank="1" showInputMessage="1" showErrorMessage="1" sqref="I73:Y73" xr:uid="{EC28FCC6-353E-41A3-AD51-0444A719C979}"/>
    <dataValidation imeMode="hiragana" allowBlank="1" showInputMessage="1" showErrorMessage="1" sqref="I75:Y75" xr:uid="{B9B8AE60-4EB4-4885-8C3E-AB8F7AAB6BE3}"/>
    <dataValidation imeMode="hiragana" allowBlank="1" showInputMessage="1" showErrorMessage="1" sqref="I77:Y77" xr:uid="{DB67C280-E916-4345-9F33-27BA7891FC79}"/>
    <dataValidation imeMode="fullKatakana" allowBlank="1" showInputMessage="1" showErrorMessage="1" sqref="I79:Y79" xr:uid="{8A05D25C-F64B-498D-BE0E-319F58DF1798}"/>
    <dataValidation imeMode="hiragana" allowBlank="1" showInputMessage="1" showErrorMessage="1" sqref="I81:Y81" xr:uid="{C0C0AC8E-9C6F-494C-BFBC-1B127D39A5A3}"/>
    <dataValidation imeMode="halfAlpha" allowBlank="1" showInputMessage="1" showErrorMessage="1" sqref="I83:M83" xr:uid="{8CA061FE-D05F-4CA1-8FBC-C553D8D88631}"/>
    <dataValidation imeMode="halfAlpha" allowBlank="1" showInputMessage="1" showErrorMessage="1" sqref="P83" xr:uid="{A448080F-8CBC-448F-A846-D621166F1F88}"/>
    <dataValidation imeMode="halfAlpha" allowBlank="1" showInputMessage="1" showErrorMessage="1" sqref="I85:M85" xr:uid="{C67B6BFC-A722-479C-82F7-8521438E12A9}"/>
    <dataValidation imeMode="halfAlpha" allowBlank="1" showInputMessage="1" showErrorMessage="1" sqref="I87:Y87" xr:uid="{F8992920-F7DF-4EFD-BE3C-6B865C6E0389}"/>
    <dataValidation imeMode="hiragana" allowBlank="1" showInputMessage="1" showErrorMessage="1" sqref="I112:Y112" xr:uid="{A122A2DE-23EB-40C1-B099-849E52AD31FE}"/>
    <dataValidation imeMode="fullKatakana" allowBlank="1" showInputMessage="1" showErrorMessage="1" sqref="I114:Y114" xr:uid="{630DE8E2-B2ED-4B77-A2ED-94FFFF2CDA31}"/>
    <dataValidation imeMode="hiragana" allowBlank="1" showInputMessage="1" showErrorMessage="1" sqref="I116:Y116" xr:uid="{0CBE4042-A39E-49C3-BE0A-A13088A08F9E}"/>
    <dataValidation type="whole" imeMode="halfAlpha" allowBlank="1" showInputMessage="1" showErrorMessage="1" error="7桁の数字を入力してください" sqref="I118:M118" xr:uid="{21115556-3784-48A4-A66A-7B621B956CF0}">
      <formula1>0</formula1>
      <formula2>9999999</formula2>
    </dataValidation>
    <dataValidation imeMode="hiragana" allowBlank="1" showInputMessage="1" showErrorMessage="1" sqref="I120:Y120" xr:uid="{DB86197D-73FD-4B8F-A54B-781DCE0934D7}"/>
    <dataValidation imeMode="halfAlpha" allowBlank="1" showInputMessage="1" showErrorMessage="1" sqref="I122:M122" xr:uid="{35A1533F-89B8-4A5A-BE7D-469F3A600CE6}"/>
    <dataValidation imeMode="halfAlpha" allowBlank="1" showInputMessage="1" showErrorMessage="1" sqref="P122" xr:uid="{93217DA1-7FCF-4C3F-B2AC-C539AE466951}"/>
    <dataValidation imeMode="halfAlpha" allowBlank="1" showInputMessage="1" showErrorMessage="1" sqref="I124:M124" xr:uid="{441F7129-101B-4A44-B55C-1E44E3480AD9}"/>
    <dataValidation imeMode="halfAlpha" allowBlank="1" showInputMessage="1" showErrorMessage="1" sqref="I126:Y126" xr:uid="{85EE5786-F4F7-4FEF-B3A2-BD160FED0825}"/>
    <dataValidation type="list" imeMode="halfAlpha" allowBlank="1" showInputMessage="1" showErrorMessage="1" error="リストから選択してください" sqref="I153:M153" xr:uid="{0C19DD89-7B77-4388-ACEC-467C53F4B191}">
      <formula1>"しない,する"</formula1>
    </dataValidation>
    <dataValidation imeMode="fullKatakana" allowBlank="1" showInputMessage="1" showErrorMessage="1" sqref="I155:Y155" xr:uid="{E472D582-6DE9-4D71-B0A8-05E3EA0D060D}"/>
    <dataValidation imeMode="hiragana" allowBlank="1" showInputMessage="1" showErrorMessage="1" sqref="I157:Y157" xr:uid="{27E4A5CA-F055-4305-B2F6-E0B29D67FC3C}"/>
    <dataValidation imeMode="halfAlpha" allowBlank="1" showInputMessage="1" showErrorMessage="1" sqref="I159:M159" xr:uid="{0FDE7EEF-E9BA-4EAC-BCFA-46C5CD39E17E}"/>
    <dataValidation type="whole" imeMode="halfAlpha" allowBlank="1" showInputMessage="1" showErrorMessage="1" error="7桁の数字を入力してください" sqref="I161:M161" xr:uid="{D4BD0558-2E29-4263-9C07-3CE15EF57AF0}">
      <formula1>0</formula1>
      <formula2>9999999</formula2>
    </dataValidation>
    <dataValidation imeMode="hiragana" allowBlank="1" showInputMessage="1" showErrorMessage="1" sqref="I163:Y163" xr:uid="{2EA88B18-D1EB-44EB-B183-A1556343EF9B}"/>
    <dataValidation imeMode="halfAlpha" allowBlank="1" showInputMessage="1" showErrorMessage="1" sqref="I165:M165" xr:uid="{AAA7802A-8F8A-48FE-94CA-13CAC09D9598}"/>
    <dataValidation imeMode="halfAlpha" allowBlank="1" showInputMessage="1" showErrorMessage="1" sqref="I167:M167" xr:uid="{DF5929DD-B1C1-4C6B-AA0C-8E006ADAD1BC}"/>
    <dataValidation imeMode="halfAlpha" allowBlank="1" showInputMessage="1" showErrorMessage="1" sqref="I169:Y169" xr:uid="{02371B61-9494-4567-8E8D-3C0D920E5D72}"/>
    <dataValidation type="whole" imeMode="halfAlpha" allowBlank="1" showInputMessage="1" showErrorMessage="1" error="有効な数字を入力してください" sqref="I178:M178" xr:uid="{80E3505D-C7A6-4B36-A008-6A68E51D85A2}">
      <formula1>0</formula1>
      <formula2>9999999999</formula2>
    </dataValidation>
    <dataValidation type="whole" imeMode="halfAlpha" allowBlank="1" showInputMessage="1" showErrorMessage="1" error="有効な数字を入力してください" sqref="I179:M179" xr:uid="{5A8B4AE6-98E5-4FE0-9526-08EB1137C23E}">
      <formula1>0</formula1>
      <formula2>9999999999</formula2>
    </dataValidation>
    <dataValidation allowBlank="1" showInputMessage="1" showErrorMessage="1" sqref="I180:M180 B196 K198:M198 K199:M199 K202:M202 K203:M203 K204:M204 K205:M205" xr:uid="{2C04E123-51D9-45D4-84E2-93A6530BDBA6}"/>
    <dataValidation type="date" imeMode="halfAlpha" allowBlank="1" showInputMessage="1" showErrorMessage="1" error="有効な日付を入力してください" sqref="I182:M182" xr:uid="{976BD314-D82C-4298-9B59-447D4BAEAA8E}">
      <formula1>92</formula1>
      <formula2>73415</formula2>
    </dataValidation>
    <dataValidation type="date" imeMode="halfAlpha" allowBlank="1" showInputMessage="1" showErrorMessage="1" error="有効な日付を入力してください" sqref="O182:P182" xr:uid="{41FEEA8C-2613-4BD2-93DE-68999EA24351}">
      <formula1>92</formula1>
      <formula2>73415</formula2>
    </dataValidation>
    <dataValidation type="whole" imeMode="halfAlpha" allowBlank="1" showInputMessage="1" showErrorMessage="1" error="有効な数字を入力してください。10兆円以上になる場合は、9,999,999,999と入力してください" sqref="I184:M184" xr:uid="{CFB0B48E-C069-4FA3-9EEE-FD14D16E3ED7}">
      <formula1>-9999999999</formula1>
      <formula2>9999999999</formula2>
    </dataValidation>
    <dataValidation type="list" imeMode="halfAlpha" allowBlank="1" showInputMessage="1" showErrorMessage="1" error="リストから選択してください" sqref="I186:M186" xr:uid="{65004528-4CC0-4CA8-A794-E2BABD575950}">
      <formula1>"課税業者,免税業者"</formula1>
    </dataValidation>
    <dataValidation type="list" imeMode="halfAlpha" allowBlank="1" showInputMessage="1" showErrorMessage="1" error="リストから選択してください" sqref="I197:J197" xr:uid="{B10F1EC0-E3BF-492A-8EEB-73A2FD6955AC}">
      <formula1>"○,　"</formula1>
    </dataValidation>
    <dataValidation type="list" imeMode="halfAlpha" allowBlank="1" showInputMessage="1" showErrorMessage="1" error="リストから選択してください" sqref="K197:M197" xr:uid="{9F95E1FC-CA19-48BE-982B-820E61C7A15F}">
      <formula1>"○,　"</formula1>
    </dataValidation>
    <dataValidation type="date" imeMode="halfAlpha" allowBlank="1" showInputMessage="1" showErrorMessage="1" error="有効な日付を入力してください" sqref="P197:Q197" xr:uid="{E38C72FB-34D6-44BF-96B3-163BA0FE7F04}">
      <formula1>92</formula1>
      <formula2>73415</formula2>
    </dataValidation>
    <dataValidation type="whole" imeMode="halfAlpha" allowBlank="1" showInputMessage="1" showErrorMessage="1" error="有効な数字を入力してください。10兆円以上になる場合は、9,999,999,999と入力してください" sqref="R197:S197" xr:uid="{354007D4-4C1A-4F4B-89CF-688EDE396FA7}">
      <formula1>-9999999999</formula1>
      <formula2>9999999999</formula2>
    </dataValidation>
    <dataValidation type="whole" imeMode="halfAlpha" allowBlank="1" showInputMessage="1" showErrorMessage="1" error="有効な数字を入力してください" sqref="T197:Y197" xr:uid="{CCBE492B-9626-4FF7-B3C8-AF1F9DD0BFE1}">
      <formula1>0</formula1>
      <formula2>9999999999</formula2>
    </dataValidation>
    <dataValidation type="list" imeMode="halfAlpha" allowBlank="1" showInputMessage="1" showErrorMessage="1" error="リストから選択してください" sqref="I198:J198" xr:uid="{B49CB400-DBF6-4958-86A6-B71FE52E6988}">
      <formula1>"○,　"</formula1>
    </dataValidation>
    <dataValidation type="date" imeMode="halfAlpha" allowBlank="1" showInputMessage="1" showErrorMessage="1" error="有効な日付を入力してください" sqref="P198:Q198" xr:uid="{07C18DF9-DD27-4E7E-9307-806A2A49A0BB}">
      <formula1>92</formula1>
      <formula2>73415</formula2>
    </dataValidation>
    <dataValidation type="whole" imeMode="halfAlpha" allowBlank="1" showInputMessage="1" showErrorMessage="1" error="有効な数字を入力してください。10兆円以上になる場合は、9,999,999,999と入力してください" sqref="R198:S198" xr:uid="{4BDA098D-5D9D-4D17-B6F1-667687DEC03A}">
      <formula1>-9999999999</formula1>
      <formula2>9999999999</formula2>
    </dataValidation>
    <dataValidation type="whole" imeMode="halfAlpha" allowBlank="1" showInputMessage="1" showErrorMessage="1" error="有効な数字を入力してください" sqref="T198:Y198" xr:uid="{4EA80C9F-5FB7-48BD-BB36-796BBAC56284}">
      <formula1>0</formula1>
      <formula2>9999999999</formula2>
    </dataValidation>
    <dataValidation type="list" imeMode="halfAlpha" allowBlank="1" showInputMessage="1" showErrorMessage="1" error="リストから選択してください" sqref="I199:J199" xr:uid="{50E3C170-293F-43A3-8907-AE09490CBA39}">
      <formula1>"○,　"</formula1>
    </dataValidation>
    <dataValidation type="date" imeMode="halfAlpha" allowBlank="1" showInputMessage="1" showErrorMessage="1" error="有効な日付を入力してください" sqref="P199:Q199" xr:uid="{684DB390-0C7C-4B47-BFB7-A3ACC23E7A9D}">
      <formula1>92</formula1>
      <formula2>73415</formula2>
    </dataValidation>
    <dataValidation type="whole" imeMode="halfAlpha" allowBlank="1" showInputMessage="1" showErrorMessage="1" error="有効な数字を入力してください。10兆円以上になる場合は、9,999,999,999と入力してください" sqref="R199:S199" xr:uid="{8F7B00F1-421B-4769-AAC1-EE1083F6DBB8}">
      <formula1>-9999999999</formula1>
      <formula2>9999999999</formula2>
    </dataValidation>
    <dataValidation type="whole" imeMode="halfAlpha" allowBlank="1" showInputMessage="1" showErrorMessage="1" error="有効な数字を入力してください" sqref="T199:Y199" xr:uid="{D29095AA-8304-4B4C-9657-DB1DB38E67F3}">
      <formula1>0</formula1>
      <formula2>9999999999</formula2>
    </dataValidation>
    <dataValidation type="list" imeMode="halfAlpha" allowBlank="1" showInputMessage="1" showErrorMessage="1" error="リストから選択してください" sqref="I200:J200" xr:uid="{B5CE42F4-52E6-4806-B1FA-CDC73F9970B5}">
      <formula1>"○,　"</formula1>
    </dataValidation>
    <dataValidation type="list" imeMode="halfAlpha" allowBlank="1" showInputMessage="1" showErrorMessage="1" error="リストから選択してください" sqref="K200:M200" xr:uid="{8181D617-468A-493D-BB0C-51FB503D131A}">
      <formula1>"○,　"</formula1>
    </dataValidation>
    <dataValidation type="date" imeMode="halfAlpha" allowBlank="1" showInputMessage="1" showErrorMessage="1" error="有効な日付を入力してください" sqref="P200:Q200" xr:uid="{D957E50C-E887-4BD6-BC48-AC24C07BEC58}">
      <formula1>92</formula1>
      <formula2>73415</formula2>
    </dataValidation>
    <dataValidation type="whole" imeMode="halfAlpha" allowBlank="1" showInputMessage="1" showErrorMessage="1" error="有効な数字を入力してください。10兆円以上になる場合は、9,999,999,999と入力してください" sqref="R200:S200" xr:uid="{ACF5B283-E606-4E42-A4F0-D24F1C9E26C9}">
      <formula1>-9999999999</formula1>
      <formula2>9999999999</formula2>
    </dataValidation>
    <dataValidation type="whole" imeMode="halfAlpha" allowBlank="1" showInputMessage="1" showErrorMessage="1" error="有効な数字を入力してください" sqref="T200:Y200" xr:uid="{E9037D00-7D15-466A-86B1-94F028F4BE4F}">
      <formula1>0</formula1>
      <formula2>9999999999</formula2>
    </dataValidation>
    <dataValidation type="list" imeMode="halfAlpha" allowBlank="1" showInputMessage="1" showErrorMessage="1" error="リストから選択してください" sqref="I201:J201" xr:uid="{BDA653CC-3ABC-4E3F-A76C-F09F56500A41}">
      <formula1>"○,　"</formula1>
    </dataValidation>
    <dataValidation type="list" imeMode="halfAlpha" allowBlank="1" showInputMessage="1" showErrorMessage="1" error="リストから選択してください" sqref="K201:M201" xr:uid="{60392295-4792-4932-8EC5-4732CC0016D8}">
      <formula1>"○,　"</formula1>
    </dataValidation>
    <dataValidation type="date" imeMode="halfAlpha" allowBlank="1" showInputMessage="1" showErrorMessage="1" error="有効な日付を入力してください" sqref="P201:Q201" xr:uid="{C89CED3C-93FC-4671-AC86-D1EDE05E9926}">
      <formula1>92</formula1>
      <formula2>73415</formula2>
    </dataValidation>
    <dataValidation type="whole" imeMode="halfAlpha" allowBlank="1" showInputMessage="1" showErrorMessage="1" error="有効な数字を入力してください。10兆円以上になる場合は、9,999,999,999と入力してください" sqref="R201:S201" xr:uid="{59436783-B42C-4CE9-A637-4C96CC3654DF}">
      <formula1>-9999999999</formula1>
      <formula2>9999999999</formula2>
    </dataValidation>
    <dataValidation type="whole" imeMode="halfAlpha" allowBlank="1" showInputMessage="1" showErrorMessage="1" error="有効な数字を入力してください" sqref="T201:Y201" xr:uid="{20C94841-202A-4D05-B4A1-FD9B598E5542}">
      <formula1>0</formula1>
      <formula2>9999999999</formula2>
    </dataValidation>
    <dataValidation type="list" imeMode="halfAlpha" allowBlank="1" showInputMessage="1" showErrorMessage="1" error="リストから選択してください" sqref="I202:J202" xr:uid="{35C68DA2-298F-4722-9A0E-6E44E26A21FF}">
      <formula1>"○,　"</formula1>
    </dataValidation>
    <dataValidation type="date" imeMode="halfAlpha" allowBlank="1" showInputMessage="1" showErrorMessage="1" error="有効な日付を入力してください" sqref="P202:Q202" xr:uid="{F215C6E6-59E3-4EC5-8149-82857F3F5787}">
      <formula1>92</formula1>
      <formula2>73415</formula2>
    </dataValidation>
    <dataValidation type="whole" imeMode="halfAlpha" allowBlank="1" showInputMessage="1" showErrorMessage="1" error="有効な数字を入力してください。10兆円以上になる場合は、9,999,999,999と入力してください" sqref="R202:S202" xr:uid="{6CF1E990-EC20-4B99-8263-F75FF9816E68}">
      <formula1>-9999999999</formula1>
      <formula2>9999999999</formula2>
    </dataValidation>
    <dataValidation type="whole" imeMode="halfAlpha" allowBlank="1" showInputMessage="1" showErrorMessage="1" error="有効な数字を入力してください" sqref="T202:Y202" xr:uid="{03E196E9-5277-4663-ADEC-7CA9D97ADCEC}">
      <formula1>0</formula1>
      <formula2>9999999999</formula2>
    </dataValidation>
    <dataValidation type="list" imeMode="halfAlpha" allowBlank="1" showInputMessage="1" showErrorMessage="1" error="リストから選択してください" sqref="I203:J203" xr:uid="{007740E7-50DE-4B09-8034-A8B8CC598E48}">
      <formula1>"○,　"</formula1>
    </dataValidation>
    <dataValidation type="date" imeMode="halfAlpha" allowBlank="1" showInputMessage="1" showErrorMessage="1" error="有効な日付を入力してください" sqref="P203:Q203" xr:uid="{44FCF5E5-A499-4D4D-831E-D218A21074AE}">
      <formula1>92</formula1>
      <formula2>73415</formula2>
    </dataValidation>
    <dataValidation type="whole" imeMode="halfAlpha" allowBlank="1" showInputMessage="1" showErrorMessage="1" error="有効な数字を入力してください。10兆円以上になる場合は、9,999,999,999と入力してください" sqref="R203:S203" xr:uid="{D5E2CF60-A1CA-46D0-A698-B050207193D0}">
      <formula1>-9999999999</formula1>
      <formula2>9999999999</formula2>
    </dataValidation>
    <dataValidation type="whole" imeMode="halfAlpha" allowBlank="1" showInputMessage="1" showErrorMessage="1" error="有効な数字を入力してください" sqref="T203:Y203" xr:uid="{EF6D15E3-9D72-4F65-AF45-14C28B6CDFDC}">
      <formula1>0</formula1>
      <formula2>9999999999</formula2>
    </dataValidation>
    <dataValidation type="list" imeMode="halfAlpha" allowBlank="1" showInputMessage="1" showErrorMessage="1" error="リストから選択してください" sqref="I204:J204" xr:uid="{442AF8E8-4F66-4992-BBF3-2377BF077B52}">
      <formula1>"○,　"</formula1>
    </dataValidation>
    <dataValidation type="date" imeMode="halfAlpha" allowBlank="1" showInputMessage="1" showErrorMessage="1" error="有効な日付を入力してください" sqref="P204:Q204" xr:uid="{3A11ED52-16BB-4545-BBED-BF9D1F19FBC8}">
      <formula1>92</formula1>
      <formula2>73415</formula2>
    </dataValidation>
    <dataValidation type="whole" imeMode="halfAlpha" allowBlank="1" showInputMessage="1" showErrorMessage="1" error="有効な数字を入力してください。10兆円以上になる場合は、9,999,999,999と入力してください" sqref="R204:S204" xr:uid="{ED0F49FE-9297-4EEA-83D6-DB365BE430AB}">
      <formula1>-9999999999</formula1>
      <formula2>9999999999</formula2>
    </dataValidation>
    <dataValidation type="whole" imeMode="halfAlpha" allowBlank="1" showInputMessage="1" showErrorMessage="1" error="有効な数字を入力してください" sqref="T204:Y204" xr:uid="{25D9458E-2117-4E29-B79A-C84EC22797B1}">
      <formula1>0</formula1>
      <formula2>9999999999</formula2>
    </dataValidation>
    <dataValidation type="list" imeMode="halfAlpha" allowBlank="1" showInputMessage="1" showErrorMessage="1" error="リストから選択してください" sqref="I205:J205" xr:uid="{35D51456-3D3B-4C6C-AA74-54726F54362A}">
      <formula1>"○,　"</formula1>
    </dataValidation>
    <dataValidation type="date" imeMode="halfAlpha" allowBlank="1" showInputMessage="1" showErrorMessage="1" error="有効な日付を入力してください" sqref="P205:Q205" xr:uid="{68F5041E-C8DC-4E74-A59B-49DD71858907}">
      <formula1>92</formula1>
      <formula2>73415</formula2>
    </dataValidation>
    <dataValidation type="whole" imeMode="halfAlpha" allowBlank="1" showInputMessage="1" showErrorMessage="1" error="有効な数字を入力してください。10兆円以上になる場合は、9,999,999,999と入力してください" sqref="R205:S205" xr:uid="{7131C4E4-DAF2-4CDA-BDC5-180D29E01494}">
      <formula1>-9999999999</formula1>
      <formula2>9999999999</formula2>
    </dataValidation>
    <dataValidation type="whole" imeMode="halfAlpha" allowBlank="1" showInputMessage="1" showErrorMessage="1" error="有効な数字を入力してください" sqref="T205:Y205" xr:uid="{F76E8CEB-B81A-4FAB-96F2-6E04BE5D89B0}">
      <formula1>0</formula1>
      <formula2>9999999999</formula2>
    </dataValidation>
    <dataValidation type="whole" imeMode="halfAlpha" allowBlank="1" showInputMessage="1" showErrorMessage="1" error="有効な数字を入力してください。10兆円以上になる場合は、9,999,999,999と入力してください" sqref="R206:S206" xr:uid="{E45C6AA4-92F7-4D14-A0B9-D5F454337E3C}">
      <formula1>-9999999999</formula1>
      <formula2>9999999999</formula2>
    </dataValidation>
    <dataValidation type="list" imeMode="halfAlpha" allowBlank="1" showInputMessage="1" showErrorMessage="1" error="リストから選択してください" sqref="L211:M211" xr:uid="{C944DE76-9F58-4244-99B9-4D60BA0F4C16}">
      <formula1>"○,　"</formula1>
    </dataValidation>
    <dataValidation type="list" imeMode="halfAlpha" allowBlank="1" showInputMessage="1" showErrorMessage="1" error="リストから選択してください" sqref="L212:M212" xr:uid="{BE24D3E2-212D-4228-B377-55D7AB3D79FF}">
      <formula1>"○,　"</formula1>
    </dataValidation>
    <dataValidation type="list" imeMode="halfAlpha" allowBlank="1" showInputMessage="1" showErrorMessage="1" error="リストから選択してください" sqref="L213:M213" xr:uid="{16DAA9BD-B497-4D07-9A85-558559C35FEC}">
      <formula1>"○,　"</formula1>
    </dataValidation>
    <dataValidation type="list" imeMode="halfAlpha" allowBlank="1" showInputMessage="1" showErrorMessage="1" error="リストから選択してください" sqref="L214:M214" xr:uid="{B13DF2B6-248C-457A-BC0B-9C1D8C440913}">
      <formula1>"○,　"</formula1>
    </dataValidation>
    <dataValidation type="list" imeMode="halfAlpha" allowBlank="1" showInputMessage="1" showErrorMessage="1" error="リストから選択してください" sqref="L215:M215" xr:uid="{D43F553D-864F-45B0-8F7F-265DF9B3B47F}">
      <formula1>"○,　"</formula1>
    </dataValidation>
    <dataValidation type="list" imeMode="halfAlpha" allowBlank="1" showInputMessage="1" showErrorMessage="1" error="リストから選択してください" sqref="L216:M216" xr:uid="{C12B14EA-3CB6-472D-9704-9CE3CA7021B8}">
      <formula1>"○,　"</formula1>
    </dataValidation>
    <dataValidation type="list" imeMode="halfAlpha" allowBlank="1" showInputMessage="1" showErrorMessage="1" error="リストから選択してください" sqref="L217:M217" xr:uid="{C1032EC1-130C-4BCF-995A-AD51134017E1}">
      <formula1>"○,　"</formula1>
    </dataValidation>
    <dataValidation type="list" imeMode="halfAlpha" allowBlank="1" showInputMessage="1" showErrorMessage="1" error="リストから選択してください" sqref="L218:M218" xr:uid="{6364E1FB-20D2-4BA1-B142-651D27A60021}">
      <formula1>"○,　"</formula1>
    </dataValidation>
    <dataValidation type="list" imeMode="halfAlpha" allowBlank="1" showInputMessage="1" showErrorMessage="1" error="リストから選択してください" sqref="L219:M219" xr:uid="{BD598751-99BF-4C04-86A7-6C210CD8B661}">
      <formula1>"○,　"</formula1>
    </dataValidation>
    <dataValidation type="list" imeMode="halfAlpha" allowBlank="1" showInputMessage="1" showErrorMessage="1" error="リストから選択してください" sqref="L220:M220" xr:uid="{414C6CCC-7D9E-418B-A484-B06ED3ABE0BD}">
      <formula1>"○,　"</formula1>
    </dataValidation>
    <dataValidation type="list" imeMode="halfAlpha" allowBlank="1" showInputMessage="1" showErrorMessage="1" error="リストから選択してください" sqref="L221:M221" xr:uid="{62FC6A2F-4291-4903-B818-E4E83D866865}">
      <formula1>"○,　"</formula1>
    </dataValidation>
    <dataValidation type="list" imeMode="halfAlpha" allowBlank="1" showInputMessage="1" showErrorMessage="1" error="リストから選択してください" sqref="L222:M222" xr:uid="{8AA9B31F-BC24-4A6D-A59A-BF2AA6D54EAA}">
      <formula1>"○,　"</formula1>
    </dataValidation>
    <dataValidation type="list" imeMode="halfAlpha" allowBlank="1" showInputMessage="1" showErrorMessage="1" error="リストから選択してください" sqref="L223:M223" xr:uid="{E91078D5-D988-4CCF-A547-4A473D032CE5}">
      <formula1>"○,　"</formula1>
    </dataValidation>
    <dataValidation type="list" imeMode="halfAlpha" allowBlank="1" showInputMessage="1" showErrorMessage="1" error="リストから選択してください" sqref="L224:M224" xr:uid="{F6969FC9-DF41-47F7-BD47-5829C9995F8B}">
      <formula1>"○,　"</formula1>
    </dataValidation>
    <dataValidation type="list" imeMode="halfAlpha" allowBlank="1" showInputMessage="1" showErrorMessage="1" error="リストから選択してください" sqref="L225:M225" xr:uid="{5CA4F7EC-6F82-4E70-9E12-85FBB455CC68}">
      <formula1>"○,　"</formula1>
    </dataValidation>
    <dataValidation type="list" imeMode="halfAlpha" allowBlank="1" showInputMessage="1" showErrorMessage="1" error="リストから選択してください" sqref="L226:M226" xr:uid="{E09C4EE4-1455-4C77-BA8B-CA9647091866}">
      <formula1>"○,　"</formula1>
    </dataValidation>
    <dataValidation type="list" imeMode="halfAlpha" allowBlank="1" showInputMessage="1" showErrorMessage="1" error="リストから選択してください" sqref="L227:M227" xr:uid="{1179FDF4-E940-4C7B-B1E0-C5F42FCCB0C1}">
      <formula1>"○,　"</formula1>
    </dataValidation>
    <dataValidation type="list" imeMode="halfAlpha" allowBlank="1" showInputMessage="1" showErrorMessage="1" error="リストから選択してください" sqref="L228:M228" xr:uid="{05088F44-44EB-4F12-BEC0-2428E91FF72D}">
      <formula1>"○,　"</formula1>
    </dataValidation>
    <dataValidation type="list" imeMode="halfAlpha" allowBlank="1" showInputMessage="1" showErrorMessage="1" error="リストから選択してください" sqref="L229:M229" xr:uid="{DCF7AEC6-517B-490A-A9F3-D4DFA7E80296}">
      <formula1>"○,　"</formula1>
    </dataValidation>
    <dataValidation type="list" imeMode="halfAlpha" allowBlank="1" showInputMessage="1" showErrorMessage="1" error="リストから選択してください" sqref="L230:M230" xr:uid="{27413E5B-CFE9-497B-840F-C9A4A1198C0E}">
      <formula1>"○,　"</formula1>
    </dataValidation>
    <dataValidation type="list" imeMode="halfAlpha" allowBlank="1" showInputMessage="1" showErrorMessage="1" error="リストから選択してください" sqref="L231:M231" xr:uid="{6FDF27B9-7DB7-4776-B41B-E6C554974BB7}">
      <formula1>"○,　"</formula1>
    </dataValidation>
    <dataValidation type="list" imeMode="halfAlpha" allowBlank="1" showInputMessage="1" showErrorMessage="1" error="リストから選択してください" sqref="S211:T211" xr:uid="{733ED663-38CB-45F6-805C-B66F0D624225}">
      <formula1>"○,　"</formula1>
    </dataValidation>
    <dataValidation type="list" imeMode="halfAlpha" allowBlank="1" showInputMessage="1" showErrorMessage="1" error="リストから選択してください" sqref="S212:T212" xr:uid="{891107CD-D96C-4739-9EAD-3FDF06893F51}">
      <formula1>"○,　"</formula1>
    </dataValidation>
    <dataValidation type="list" imeMode="halfAlpha" allowBlank="1" showInputMessage="1" showErrorMessage="1" error="リストから選択してください" sqref="S213:T213" xr:uid="{6845055E-BB93-430D-9FD7-3682FDC1FE0C}">
      <formula1>"○,　"</formula1>
    </dataValidation>
    <dataValidation type="list" imeMode="halfAlpha" allowBlank="1" showInputMessage="1" showErrorMessage="1" error="リストから選択してください" sqref="S214:T214" xr:uid="{DF89F803-6F1C-483C-8D80-20E9E4FB0DDD}">
      <formula1>"○,　"</formula1>
    </dataValidation>
    <dataValidation type="list" imeMode="halfAlpha" allowBlank="1" showInputMessage="1" showErrorMessage="1" error="リストから選択してください" sqref="S215:T215" xr:uid="{4790C608-110A-410E-80B9-7EE17069E177}">
      <formula1>"○,　"</formula1>
    </dataValidation>
    <dataValidation type="list" imeMode="halfAlpha" allowBlank="1" showInputMessage="1" showErrorMessage="1" error="リストから選択してください" sqref="S216:T216" xr:uid="{529B244F-C0EA-4704-A126-F722DF52E567}">
      <formula1>"○,　"</formula1>
    </dataValidation>
    <dataValidation type="list" imeMode="halfAlpha" allowBlank="1" showInputMessage="1" showErrorMessage="1" error="リストから選択してください" sqref="S217:T217" xr:uid="{AF318F91-A5B1-42BB-A9C3-4074E8B2668D}">
      <formula1>"○,　"</formula1>
    </dataValidation>
    <dataValidation type="list" imeMode="halfAlpha" allowBlank="1" showInputMessage="1" showErrorMessage="1" error="リストから選択してください" sqref="S218:T218" xr:uid="{9CB83839-AC86-45D4-9C94-401AB4A208CA}">
      <formula1>"○,　"</formula1>
    </dataValidation>
    <dataValidation type="list" imeMode="halfAlpha" allowBlank="1" showInputMessage="1" showErrorMessage="1" error="リストから選択してください" sqref="S219:T219" xr:uid="{DC528D42-BCCA-4F7A-BB20-C1679F45D049}">
      <formula1>"○,　"</formula1>
    </dataValidation>
    <dataValidation type="list" imeMode="halfAlpha" allowBlank="1" showInputMessage="1" showErrorMessage="1" error="リストから選択してください" sqref="S220:T220" xr:uid="{DE435407-812B-4455-B107-F0C4329736EA}">
      <formula1>"○,　"</formula1>
    </dataValidation>
    <dataValidation type="list" imeMode="halfAlpha" allowBlank="1" showInputMessage="1" showErrorMessage="1" error="リストから選択してください" sqref="S221:T221" xr:uid="{09655787-A43D-408C-8FF2-1CDD92393039}">
      <formula1>"○,　"</formula1>
    </dataValidation>
    <dataValidation type="list" imeMode="halfAlpha" allowBlank="1" showInputMessage="1" showErrorMessage="1" error="リストから選択してください" sqref="S222:T222" xr:uid="{9A204556-40BC-4BB1-A42C-104158B04E8A}">
      <formula1>"○,　"</formula1>
    </dataValidation>
    <dataValidation type="list" imeMode="halfAlpha" allowBlank="1" showInputMessage="1" showErrorMessage="1" error="リストから選択してください" sqref="S223:T223" xr:uid="{4B231CE3-3EFE-4895-877B-72D8DA4EB93E}">
      <formula1>"○,　"</formula1>
    </dataValidation>
    <dataValidation type="list" imeMode="halfAlpha" allowBlank="1" showInputMessage="1" showErrorMessage="1" error="リストから選択してください" sqref="S224:T224" xr:uid="{BF7AA174-EEDE-46CD-B00A-7C9ADCCF1C36}">
      <formula1>"○,　"</formula1>
    </dataValidation>
    <dataValidation type="list" imeMode="halfAlpha" allowBlank="1" showInputMessage="1" showErrorMessage="1" error="リストから選択してください" sqref="S225:T225" xr:uid="{50CFAFDE-19C2-48A2-B2B8-8CAA492D1375}">
      <formula1>"○,　"</formula1>
    </dataValidation>
    <dataValidation type="list" imeMode="halfAlpha" allowBlank="1" showInputMessage="1" showErrorMessage="1" error="リストから選択してください" sqref="S226:T226" xr:uid="{9EDCE784-68ED-48B7-8E95-8A1A0976AB7C}">
      <formula1>"○,　"</formula1>
    </dataValidation>
    <dataValidation type="whole" imeMode="halfAlpha" allowBlank="1" showInputMessage="1" showErrorMessage="1" error="有効な数字を入力してください" sqref="L241:N241" xr:uid="{C4CB6A5D-C4BF-4BE9-86CF-2172AB3664E2}">
      <formula1>0</formula1>
      <formula2>9999999999</formula2>
    </dataValidation>
    <dataValidation type="whole" imeMode="halfAlpha" allowBlank="1" showInputMessage="1" showErrorMessage="1" error="有効な数字を入力してください" sqref="L242:N242" xr:uid="{ABB90121-851B-4DAE-BA9B-15EDF567230E}">
      <formula1>0</formula1>
      <formula2>9999999999</formula2>
    </dataValidation>
    <dataValidation type="whole" imeMode="halfAlpha" allowBlank="1" showInputMessage="1" showErrorMessage="1" error="有効な数字を入力してください" sqref="L243:N243" xr:uid="{B18C19A1-A8BE-4C97-AEA6-2D4A81E2D43A}">
      <formula1>0</formula1>
      <formula2>9999999999</formula2>
    </dataValidation>
    <dataValidation type="whole" imeMode="halfAlpha" allowBlank="1" showInputMessage="1" showErrorMessage="1" error="有効な数字を入力してください" sqref="L244:N244" xr:uid="{61925CBC-83C0-46F1-961A-1478D4F55143}">
      <formula1>0</formula1>
      <formula2>9999999999</formula2>
    </dataValidation>
    <dataValidation type="whole" imeMode="halfAlpha" allowBlank="1" showInputMessage="1" showErrorMessage="1" error="有効な数字を入力してください" sqref="L245:N245" xr:uid="{8293119C-AA51-421A-80FF-116DA9A585A2}">
      <formula1>0</formula1>
      <formula2>9999999999</formula2>
    </dataValidation>
    <dataValidation type="whole" imeMode="halfAlpha" allowBlank="1" showInputMessage="1" showErrorMessage="1" error="有効な数字を入力してください" sqref="L246:N246" xr:uid="{D8DF7E74-8E56-4BCD-96E1-6D9E0F19886C}">
      <formula1>0</formula1>
      <formula2>9999999999</formula2>
    </dataValidation>
    <dataValidation type="whole" imeMode="halfAlpha" allowBlank="1" showInputMessage="1" showErrorMessage="1" error="有効な数字を入力してください" sqref="L247:N247" xr:uid="{54CADAAE-67C6-4F0A-8EF5-1D6ABC48157A}">
      <formula1>0</formula1>
      <formula2>9999999999</formula2>
    </dataValidation>
    <dataValidation type="whole" imeMode="halfAlpha" allowBlank="1" showInputMessage="1" showErrorMessage="1" error="有効な数字を入力してください" sqref="L248:N248" xr:uid="{253D1F95-CC22-4EA3-A356-4A01ED7BE43D}">
      <formula1>0</formula1>
      <formula2>9999999999</formula2>
    </dataValidation>
    <dataValidation type="whole" imeMode="halfAlpha" allowBlank="1" showInputMessage="1" showErrorMessage="1" error="有効な数字を入力してください" sqref="L249:N249" xr:uid="{C25D6D52-BA38-4044-B4B1-DE2BDFE04DFB}">
      <formula1>0</formula1>
      <formula2>9999999999</formula2>
    </dataValidation>
    <dataValidation type="whole" imeMode="halfAlpha" allowBlank="1" showInputMessage="1" showErrorMessage="1" error="有効な数字を入力してください" sqref="L250:N250" xr:uid="{59C66A89-8FC6-4632-8038-3130D5FB89AA}">
      <formula1>0</formula1>
      <formula2>9999999999</formula2>
    </dataValidation>
    <dataValidation type="whole" imeMode="halfAlpha" allowBlank="1" showInputMessage="1" showErrorMessage="1" error="有効な数字を入力してください" sqref="L251:N251" xr:uid="{D2CC8D5B-15B4-4CC3-B3C6-5DB7DDA7093C}">
      <formula1>0</formula1>
      <formula2>9999999999</formula2>
    </dataValidation>
    <dataValidation type="whole" imeMode="halfAlpha" allowBlank="1" showInputMessage="1" showErrorMessage="1" error="有効な数字を入力してください" sqref="L252:N252" xr:uid="{85695F38-ECB0-499F-AB8A-D3431B73AEF7}">
      <formula1>0</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12"/>
  </cols>
  <sheetData>
    <row r="1" spans="1:1" x14ac:dyDescent="0.15">
      <c r="A1" s="11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2" t="str">
        <f>"@神奈川県@和歌山県@鹿児島県@"</f>
        <v>@神奈川県@和歌山県@鹿児島県@</v>
      </c>
    </row>
    <row r="3" spans="1:1" x14ac:dyDescent="0.15">
      <c r="A3" s="112" t="s">
        <v>77</v>
      </c>
    </row>
    <row r="4" spans="1:1" x14ac:dyDescent="0.15">
      <c r="A4" s="112" t="s">
        <v>78</v>
      </c>
    </row>
  </sheetData>
  <sheetProtection algorithmName="SHA-512" hashValue="3filnScc3OwyxC8tdmWiAG0EbesqGk6Vl5ZGo27eW6rPH2iyhe3EXIsmsJ9KlTmx98hhqDiqD+LdlRtYGqQheQ==" saltValue="JJBogr7CwfKodh4OBdMCZ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2024-11-15T04:32:22Z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