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C:\Users\00002\Desktop\"/>
    </mc:Choice>
  </mc:AlternateContent>
  <xr:revisionPtr revIDLastSave="0" documentId="13_ncr:1_{128F6DBC-8A6A-495F-9A24-0CBC9AE34966}" xr6:coauthVersionLast="44" xr6:coauthVersionMax="44" xr10:uidLastSave="{00000000-0000-0000-0000-000000000000}"/>
  <workbookProtection workbookAlgorithmName="SHA-512" workbookHashValue="D77GavPqLOKp/gStmL3KHFrMhsecLeI666JwvVQI28In2jXqtyTAxNXyqqgPRD/scvHD6lxs+xkKJM3wkFFcqw==" workbookSaltValue="DgIU2OoV4x151mhJV7S8gA==" workbookSpinCount="100000" lockStructure="1"/>
  <bookViews>
    <workbookView xWindow="-120" yWindow="-120" windowWidth="19440" windowHeight="1500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N85" i="4" s="1"/>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BB8" i="4" s="1"/>
  <c r="S6" i="5"/>
  <c r="AT8" i="4" s="1"/>
  <c r="R6" i="5"/>
  <c r="Q6" i="5"/>
  <c r="P6" i="5"/>
  <c r="P10" i="4" s="1"/>
  <c r="O6" i="5"/>
  <c r="N6" i="5"/>
  <c r="B10" i="4" s="1"/>
  <c r="M6" i="5"/>
  <c r="AD8" i="4" s="1"/>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F85" i="4"/>
  <c r="E85" i="4"/>
  <c r="BB10" i="4"/>
  <c r="AT10" i="4"/>
  <c r="AL10" i="4"/>
  <c r="W10" i="4"/>
  <c r="I10" i="4"/>
  <c r="AL8" i="4"/>
  <c r="W8" i="4"/>
  <c r="P8" i="4"/>
  <c r="I8" i="4"/>
  <c r="B8" i="4"/>
  <c r="B6" i="4"/>
</calcChain>
</file>

<file path=xl/sharedStrings.xml><?xml version="1.0" encoding="utf-8"?>
<sst xmlns="http://schemas.openxmlformats.org/spreadsheetml/2006/main" count="231" uniqueCount="114">
  <si>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</si>
  <si>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</si>
  <si>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</si>
  <si>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</si>
  <si>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</si>
  <si>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</si>
  <si>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</si>
  <si>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</si>
  <si>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</si>
  <si>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</si>
  <si>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</si>
  <si>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</si>
  <si>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</si>
  <si>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</si>
  <si>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</si>
  <si>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</si>
  <si>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</si>
  <si>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</si>
  <si>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</si>
  <si>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</si>
  <si>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</si>
  <si>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</si>
  <si>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</si>
  <si>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</si>
  <si>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</si>
  <si>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</si>
  <si>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</si>
  <si>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</si>
  <si>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</si>
  <si>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</si>
  <si>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</si>
  <si>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</si>
  <si>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</si>
  <si>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</si>
  <si>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</si>
  <si>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</si>
  <si>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</si>
  <si>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</si>
  <si>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</si>
  <si>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</si>
  <si>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</si>
  <si>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</si>
  <si>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</si>
  <si>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</si>
  <si>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</si>
  <si>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</si>
  <si>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</si>
  <si>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</si>
  <si>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</si>
  <si>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</si>
  <si>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</si>
  <si>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</si>
  <si>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</si>
  <si>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</si>
  <si>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</si>
  <si>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</si>
  <si>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</si>
  <si>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</si>
  <si>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</si>
  <si>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</si>
  <si>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</si>
  <si>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</si>
  <si>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</si>
  <si>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</si>
  <si>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</si>
  <si>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</si>
  <si>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</si>
  <si>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</si>
  <si>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</si>
  <si>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</si>
  <si>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</si>
  <si>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</si>
  <si>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</si>
  <si>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</si>
  <si>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</si>
  <si>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</si>
  <si>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</si>
  <si>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</si>
  <si>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</si>
  <si>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</si>
  <si>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</si>
  <si>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</si>
  <si>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</si>
  <si>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</si>
  <si>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</si>
  <si>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</si>
  <si>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</si>
  <si>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</si>
  <si>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</si>
  <si>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</si>
  <si>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</si>
  <si>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</si>
  <si>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</si>
  <si>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月新水道企業団</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</si>
  <si>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</si>
  <si>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</si>
  <si>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</si>
  <si>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</si>
  <si>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</si>
  <si>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</si>
  <si>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</si>
  <si>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</si>
  <si>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</si>
  <si>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</si>
  <si>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</si>
  <si>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</si>
  <si>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</si>
  <si>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</si>
  <si>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</si>
  <si>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</si>
  <si>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</si>
  <si>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施設の効率性、収益性、財務の安全性については、概ね良好と判断しています。
　しかしながら、有収率の低下や人口減による水道料金収入が微減する現状において、今後はさらに厳しい財務状況を想定しながら、施設の更新や維持経費に十分な対策を講じていきます。
　各指標を分析し、更なる健全な企業経営を目指します。</t>
    <phoneticPr fontId="4"/>
  </si>
  <si>
    <t>①　緩やかに施設の老朽化が進んでいる状況となってる。施設の更新の必要性を考慮し、効率的に設備投資を進めます。
②　当企業団は1974年に設立し46年経過している。設立時に埋設した管路が法定耐用年数を迎え、設立以降に埋設した管が法定耐用年数を順次向かえ今後も経年化率が増加する見通しとなっている。状況を勘案しながら計画的に管路更新事業を推進していく。
③　管路の更新にあたっては、耐震性や長寿命化を考査しながら効率的に敷設を行っていきます。また、経年管の更新と地域の埋設事情を考慮し計画的に実施していきます。</t>
    <rPh sb="58" eb="59">
      <t>トウ</t>
    </rPh>
    <rPh sb="59" eb="61">
      <t>キギョウ</t>
    </rPh>
    <rPh sb="61" eb="62">
      <t>ダン</t>
    </rPh>
    <phoneticPr fontId="4"/>
  </si>
  <si>
    <r>
      <t>①　例年よりも臨時的に費用が増え比率が下降した。臨時的に増加した費用の主なものは資産減耗費であり、経営は安定していると判断している。今後も収支のバランスを鑑み、適宜、改善項目がないか確認し安定的な経営を行っていく。
②　累積欠損金は、発生しておらず健全な財政状況です。
③　一年以内の短期債務に対する支払能力は十分に有しています。今後も流動資産内の未収金管理を強化し現金化に努め支払能力を高めていきます。
④　新規の企業債借入を行わず、自己資本内の整備事業実施に努めています。今後も財務状況の安定を図っていきます。
⑤　原価割れの状況にあるが、臨時的な経費の増による数値が下降したものであり、一過性であると判断している。
⑥　過去5か年で一番大きい数値となった。臨時的に経常費用が増えたことが原因であるが、今後も全体経費を見直し経費削減を図っていきます。
⑦　ほぼ同水準で推移している。指標の目的としては効率的に施設が稼動していると判断している。
⑧　</t>
    </r>
    <r>
      <rPr>
        <sz val="11"/>
        <rFont val="ＭＳ ゴシック"/>
        <family val="3"/>
        <charset val="128"/>
      </rPr>
      <t>漏水調査の実施により前年度有収率を上回る状況にあった。しかし、降雪期に入り例年にない大雪により漏水調査が困難となり、前年度有収率を下回る結果となった。今後は経営戦略で策定した配管更新計画に基づく更新と漏水対策を強化して有収率の上昇に努める。</t>
    </r>
    <rPh sb="11" eb="13">
      <t>ヒヨウ</t>
    </rPh>
    <rPh sb="19" eb="21">
      <t>カコウ</t>
    </rPh>
    <rPh sb="24" eb="27">
      <t>リンジテキ</t>
    </rPh>
    <rPh sb="28" eb="30">
      <t>ゾウカ</t>
    </rPh>
    <rPh sb="32" eb="34">
      <t>ヒヨウ</t>
    </rPh>
    <rPh sb="35" eb="36">
      <t>オモ</t>
    </rPh>
    <rPh sb="40" eb="42">
      <t>シサン</t>
    </rPh>
    <rPh sb="42" eb="44">
      <t>ゲンモウ</t>
    </rPh>
    <rPh sb="44" eb="45">
      <t>ヒ</t>
    </rPh>
    <rPh sb="49" eb="51">
      <t>ケイエイ</t>
    </rPh>
    <rPh sb="52" eb="54">
      <t>アンテイ</t>
    </rPh>
    <rPh sb="59" eb="61">
      <t>ハンダン</t>
    </rPh>
    <rPh sb="66" eb="68">
      <t>コンゴ</t>
    </rPh>
    <rPh sb="77" eb="78">
      <t>カンガ</t>
    </rPh>
    <rPh sb="80" eb="82">
      <t>テキギ</t>
    </rPh>
    <rPh sb="83" eb="85">
      <t>カイゼン</t>
    </rPh>
    <rPh sb="85" eb="87">
      <t>コウモク</t>
    </rPh>
    <rPh sb="91" eb="93">
      <t>カクニン</t>
    </rPh>
    <rPh sb="94" eb="97">
      <t>アンテイテキ</t>
    </rPh>
    <rPh sb="101" eb="102">
      <t>オコナ</t>
    </rPh>
    <rPh sb="260" eb="262">
      <t>ゲンカ</t>
    </rPh>
    <rPh sb="262" eb="263">
      <t>ワ</t>
    </rPh>
    <rPh sb="265" eb="267">
      <t>ジョウキョウ</t>
    </rPh>
    <rPh sb="283" eb="285">
      <t>スウチ</t>
    </rPh>
    <rPh sb="286" eb="288">
      <t>カコウ</t>
    </rPh>
    <rPh sb="296" eb="299">
      <t>イッカセイ</t>
    </rPh>
    <rPh sb="303" eb="305">
      <t>ハンダン</t>
    </rPh>
    <rPh sb="313" eb="315">
      <t>カコ</t>
    </rPh>
    <rPh sb="317" eb="318">
      <t>ネン</t>
    </rPh>
    <rPh sb="319" eb="321">
      <t>イチバン</t>
    </rPh>
    <rPh sb="321" eb="322">
      <t>オオ</t>
    </rPh>
    <rPh sb="324" eb="326">
      <t>スウチ</t>
    </rPh>
    <rPh sb="331" eb="334">
      <t>リンジテキ</t>
    </rPh>
    <rPh sb="335" eb="337">
      <t>ケイジョウ</t>
    </rPh>
    <rPh sb="337" eb="339">
      <t>ヒヨウ</t>
    </rPh>
    <rPh sb="340" eb="341">
      <t>フ</t>
    </rPh>
    <rPh sb="346" eb="348">
      <t>ゲンイン</t>
    </rPh>
    <rPh sb="428" eb="430">
      <t>チョウサ</t>
    </rPh>
    <rPh sb="431" eb="433">
      <t>ジッシ</t>
    </rPh>
    <rPh sb="436" eb="439">
      <t>ゼンネンド</t>
    </rPh>
    <rPh sb="439" eb="442">
      <t>ユウシュウリツ</t>
    </rPh>
    <rPh sb="443" eb="445">
      <t>ウワマワ</t>
    </rPh>
    <rPh sb="446" eb="448">
      <t>ジョウキョウ</t>
    </rPh>
    <rPh sb="457" eb="459">
      <t>コウセツ</t>
    </rPh>
    <rPh sb="459" eb="460">
      <t>キ</t>
    </rPh>
    <rPh sb="461" eb="462">
      <t>ハイ</t>
    </rPh>
    <rPh sb="463" eb="465">
      <t>レイネン</t>
    </rPh>
    <rPh sb="468" eb="470">
      <t>オオユキ</t>
    </rPh>
    <rPh sb="473" eb="475">
      <t>ロウスイ</t>
    </rPh>
    <rPh sb="475" eb="477">
      <t>チョウサ</t>
    </rPh>
    <rPh sb="478" eb="480">
      <t>コンナン</t>
    </rPh>
    <rPh sb="484" eb="487">
      <t>ゼンネンド</t>
    </rPh>
    <rPh sb="487" eb="490">
      <t>ユウシュウリツ</t>
    </rPh>
    <rPh sb="491" eb="493">
      <t>シタマワ</t>
    </rPh>
    <rPh sb="494" eb="496">
      <t>ケッカ</t>
    </rPh>
    <rPh sb="504" eb="506">
      <t>ケイエイ</t>
    </rPh>
    <rPh sb="506" eb="508">
      <t>センリャク</t>
    </rPh>
    <rPh sb="509" eb="511">
      <t>サクテイ</t>
    </rPh>
    <rPh sb="513" eb="515">
      <t>ハイカン</t>
    </rPh>
    <rPh sb="515" eb="517">
      <t>コウシン</t>
    </rPh>
    <rPh sb="517" eb="519">
      <t>ケイカク</t>
    </rPh>
    <rPh sb="520" eb="521">
      <t>モト</t>
    </rPh>
    <rPh sb="523" eb="525">
      <t>コウシン</t>
    </rPh>
    <rPh sb="526" eb="528">
      <t>ロウスイ</t>
    </rPh>
    <rPh sb="528" eb="530">
      <t>タイサク</t>
    </rPh>
    <rPh sb="531" eb="533">
      <t>キョウカ</t>
    </rPh>
    <rPh sb="535" eb="538">
      <t>ユウシュウリツ</t>
    </rPh>
    <rPh sb="539" eb="541">
      <t>ジョウショウ</t>
    </rPh>
    <rPh sb="542" eb="543">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</si>
</sst>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0.38</c:v>
                </c:pt>
                <c:pt idx="1">
                  <c:v>0.23</c:v>
                </c:pt>
                <c:pt idx="2">
                  <c:v>0.48</c:v>
                </c:pt>
                <c:pt idx="3">
                  <c:v>0.88</c:v>
                </c:pt>
                <c:pt idx="4">
                  <c:v>0.37</c:v>
                </c:pt>
              </c:numCache>
            </c:numRef>
          </c:val>
          <c:extLst>
            <c:ext xmlns:c16="http://schemas.microsoft.com/office/drawing/2014/chart" uri="{C3380CC4-5D6E-409C-BE32-E72D297353CC}">
              <c16:uniqueId val="{00000000-7C85-454F-81D0-2074382E5C0D}"/>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0.46</c:v>
                </c:pt>
                <c:pt idx="1">
                  <c:v>0.44</c:v>
                </c:pt>
                <c:pt idx="2">
                  <c:v>0.52</c:v>
                </c:pt>
                <c:pt idx="3">
                  <c:v>0.47</c:v>
                </c:pt>
                <c:pt idx="4">
                  <c:v>0.4</c:v>
                </c:pt>
              </c:numCache>
            </c:numRef>
          </c:val>
          <c:smooth val="0"/>
          <c:extLst>
            <c:ext xmlns:c16="http://schemas.microsoft.com/office/drawing/2014/chart" uri="{C3380CC4-5D6E-409C-BE32-E72D297353CC}">
              <c16:uniqueId val="{00000001-7C85-454F-81D0-2074382E5C0D}"/>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60.18</c:v>
                </c:pt>
                <c:pt idx="1">
                  <c:v>60.42</c:v>
                </c:pt>
                <c:pt idx="2">
                  <c:v>61.9</c:v>
                </c:pt>
                <c:pt idx="3">
                  <c:v>61.61</c:v>
                </c:pt>
                <c:pt idx="4">
                  <c:v>61.07</c:v>
                </c:pt>
              </c:numCache>
            </c:numRef>
          </c:val>
          <c:extLst>
            <c:ext xmlns:c16="http://schemas.microsoft.com/office/drawing/2014/chart" uri="{C3380CC4-5D6E-409C-BE32-E72D297353CC}">
              <c16:uniqueId val="{00000000-E0C3-499D-AFC2-037E1D0063E8}"/>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49.32</c:v>
                </c:pt>
                <c:pt idx="1">
                  <c:v>50.24</c:v>
                </c:pt>
                <c:pt idx="2">
                  <c:v>50.29</c:v>
                </c:pt>
                <c:pt idx="3">
                  <c:v>49.64</c:v>
                </c:pt>
                <c:pt idx="4">
                  <c:v>49.38</c:v>
                </c:pt>
              </c:numCache>
            </c:numRef>
          </c:val>
          <c:smooth val="0"/>
          <c:extLst>
            <c:ext xmlns:c16="http://schemas.microsoft.com/office/drawing/2014/chart" uri="{C3380CC4-5D6E-409C-BE32-E72D297353CC}">
              <c16:uniqueId val="{00000001-E0C3-499D-AFC2-037E1D0063E8}"/>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82.88</c:v>
                </c:pt>
                <c:pt idx="1">
                  <c:v>81.239999999999995</c:v>
                </c:pt>
                <c:pt idx="2">
                  <c:v>78.599999999999994</c:v>
                </c:pt>
                <c:pt idx="3">
                  <c:v>79.05</c:v>
                </c:pt>
                <c:pt idx="4">
                  <c:v>78.040000000000006</c:v>
                </c:pt>
              </c:numCache>
            </c:numRef>
          </c:val>
          <c:extLst>
            <c:ext xmlns:c16="http://schemas.microsoft.com/office/drawing/2014/chart" uri="{C3380CC4-5D6E-409C-BE32-E72D297353CC}">
              <c16:uniqueId val="{00000000-0A7F-4FB4-BF6A-F796422DC767}"/>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79.34</c:v>
                </c:pt>
                <c:pt idx="1">
                  <c:v>78.650000000000006</c:v>
                </c:pt>
                <c:pt idx="2">
                  <c:v>77.73</c:v>
                </c:pt>
                <c:pt idx="3">
                  <c:v>78.09</c:v>
                </c:pt>
                <c:pt idx="4">
                  <c:v>78.010000000000005</c:v>
                </c:pt>
              </c:numCache>
            </c:numRef>
          </c:val>
          <c:smooth val="0"/>
          <c:extLst>
            <c:ext xmlns:c16="http://schemas.microsoft.com/office/drawing/2014/chart" uri="{C3380CC4-5D6E-409C-BE32-E72D297353CC}">
              <c16:uniqueId val="{00000001-0A7F-4FB4-BF6A-F796422DC767}"/>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91.1</c:v>
                </c:pt>
                <c:pt idx="1">
                  <c:v>106.16</c:v>
                </c:pt>
                <c:pt idx="2">
                  <c:v>106.8</c:v>
                </c:pt>
                <c:pt idx="3">
                  <c:v>108.37</c:v>
                </c:pt>
                <c:pt idx="4">
                  <c:v>82.6</c:v>
                </c:pt>
              </c:numCache>
            </c:numRef>
          </c:val>
          <c:extLst>
            <c:ext xmlns:c16="http://schemas.microsoft.com/office/drawing/2014/chart" uri="{C3380CC4-5D6E-409C-BE32-E72D297353CC}">
              <c16:uniqueId val="{00000000-CF7B-4495-B275-FC72258D67D3}"/>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107.95</c:v>
                </c:pt>
                <c:pt idx="1">
                  <c:v>104.47</c:v>
                </c:pt>
                <c:pt idx="2">
                  <c:v>103.81</c:v>
                </c:pt>
                <c:pt idx="3">
                  <c:v>104.35</c:v>
                </c:pt>
                <c:pt idx="4">
                  <c:v>105.34</c:v>
                </c:pt>
              </c:numCache>
            </c:numRef>
          </c:val>
          <c:smooth val="0"/>
          <c:extLst>
            <c:ext xmlns:c16="http://schemas.microsoft.com/office/drawing/2014/chart" uri="{C3380CC4-5D6E-409C-BE32-E72D297353CC}">
              <c16:uniqueId val="{00000001-CF7B-4495-B275-FC72258D67D3}"/>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62.31</c:v>
                </c:pt>
                <c:pt idx="1">
                  <c:v>64.069999999999993</c:v>
                </c:pt>
                <c:pt idx="2">
                  <c:v>65.17</c:v>
                </c:pt>
                <c:pt idx="3">
                  <c:v>64.7</c:v>
                </c:pt>
                <c:pt idx="4">
                  <c:v>64.95</c:v>
                </c:pt>
              </c:numCache>
            </c:numRef>
          </c:val>
          <c:extLst>
            <c:ext xmlns:c16="http://schemas.microsoft.com/office/drawing/2014/chart" uri="{C3380CC4-5D6E-409C-BE32-E72D297353CC}">
              <c16:uniqueId val="{00000000-F409-419F-BA08-FFEC176D5403}"/>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48.3</c:v>
                </c:pt>
                <c:pt idx="1">
                  <c:v>45.14</c:v>
                </c:pt>
                <c:pt idx="2">
                  <c:v>45.85</c:v>
                </c:pt>
                <c:pt idx="3">
                  <c:v>47.31</c:v>
                </c:pt>
                <c:pt idx="4">
                  <c:v>47.5</c:v>
                </c:pt>
              </c:numCache>
            </c:numRef>
          </c:val>
          <c:smooth val="0"/>
          <c:extLst>
            <c:ext xmlns:c16="http://schemas.microsoft.com/office/drawing/2014/chart" uri="{C3380CC4-5D6E-409C-BE32-E72D297353CC}">
              <c16:uniqueId val="{00000001-F409-419F-BA08-FFEC176D5403}"/>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40.729999999999997</c:v>
                </c:pt>
                <c:pt idx="1">
                  <c:v>45.05</c:v>
                </c:pt>
                <c:pt idx="2">
                  <c:v>49.96</c:v>
                </c:pt>
                <c:pt idx="3">
                  <c:v>52.18</c:v>
                </c:pt>
                <c:pt idx="4">
                  <c:v>54.71</c:v>
                </c:pt>
              </c:numCache>
            </c:numRef>
          </c:val>
          <c:extLst>
            <c:ext xmlns:c16="http://schemas.microsoft.com/office/drawing/2014/chart" uri="{C3380CC4-5D6E-409C-BE32-E72D297353CC}">
              <c16:uniqueId val="{00000000-A640-4EE4-92C1-5BF11969026A}"/>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12.43</c:v>
                </c:pt>
                <c:pt idx="1">
                  <c:v>13.58</c:v>
                </c:pt>
                <c:pt idx="2">
                  <c:v>14.13</c:v>
                </c:pt>
                <c:pt idx="3">
                  <c:v>16.77</c:v>
                </c:pt>
                <c:pt idx="4">
                  <c:v>17.399999999999999</c:v>
                </c:pt>
              </c:numCache>
            </c:numRef>
          </c:val>
          <c:smooth val="0"/>
          <c:extLst>
            <c:ext xmlns:c16="http://schemas.microsoft.com/office/drawing/2014/chart" uri="{C3380CC4-5D6E-409C-BE32-E72D297353CC}">
              <c16:uniqueId val="{00000001-A640-4EE4-92C1-5BF11969026A}"/>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E88-4519-A728-B234704907B5}"/>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12.44</c:v>
                </c:pt>
                <c:pt idx="1">
                  <c:v>16.399999999999999</c:v>
                </c:pt>
                <c:pt idx="2">
                  <c:v>25.66</c:v>
                </c:pt>
                <c:pt idx="3">
                  <c:v>21.69</c:v>
                </c:pt>
                <c:pt idx="4">
                  <c:v>24.04</c:v>
                </c:pt>
              </c:numCache>
            </c:numRef>
          </c:val>
          <c:smooth val="0"/>
          <c:extLst>
            <c:ext xmlns:c16="http://schemas.microsoft.com/office/drawing/2014/chart" uri="{C3380CC4-5D6E-409C-BE32-E72D297353CC}">
              <c16:uniqueId val="{00000001-CE88-4519-A728-B234704907B5}"/>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7162.28</c:v>
                </c:pt>
                <c:pt idx="1">
                  <c:v>3730.72</c:v>
                </c:pt>
                <c:pt idx="2">
                  <c:v>5742.25</c:v>
                </c:pt>
                <c:pt idx="3">
                  <c:v>5651.1</c:v>
                </c:pt>
                <c:pt idx="4">
                  <c:v>4921.99</c:v>
                </c:pt>
              </c:numCache>
            </c:numRef>
          </c:val>
          <c:extLst>
            <c:ext xmlns:c16="http://schemas.microsoft.com/office/drawing/2014/chart" uri="{C3380CC4-5D6E-409C-BE32-E72D297353CC}">
              <c16:uniqueId val="{00000000-641B-4FCB-83B9-F2930E663CBD}"/>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371.89</c:v>
                </c:pt>
                <c:pt idx="1">
                  <c:v>293.23</c:v>
                </c:pt>
                <c:pt idx="2">
                  <c:v>300.14</c:v>
                </c:pt>
                <c:pt idx="3">
                  <c:v>301.04000000000002</c:v>
                </c:pt>
                <c:pt idx="4">
                  <c:v>305.08</c:v>
                </c:pt>
              </c:numCache>
            </c:numRef>
          </c:val>
          <c:smooth val="0"/>
          <c:extLst>
            <c:ext xmlns:c16="http://schemas.microsoft.com/office/drawing/2014/chart" uri="{C3380CC4-5D6E-409C-BE32-E72D297353CC}">
              <c16:uniqueId val="{00000001-641B-4FCB-83B9-F2930E663CBD}"/>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90.47</c:v>
                </c:pt>
                <c:pt idx="1">
                  <c:v>89.74</c:v>
                </c:pt>
                <c:pt idx="2">
                  <c:v>86.62</c:v>
                </c:pt>
                <c:pt idx="3">
                  <c:v>81.97</c:v>
                </c:pt>
                <c:pt idx="4">
                  <c:v>79.040000000000006</c:v>
                </c:pt>
              </c:numCache>
            </c:numRef>
          </c:val>
          <c:extLst>
            <c:ext xmlns:c16="http://schemas.microsoft.com/office/drawing/2014/chart" uri="{C3380CC4-5D6E-409C-BE32-E72D297353CC}">
              <c16:uniqueId val="{00000000-F985-4A81-B311-9AFBAC682769}"/>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483.11</c:v>
                </c:pt>
                <c:pt idx="1">
                  <c:v>542.29999999999995</c:v>
                </c:pt>
                <c:pt idx="2">
                  <c:v>566.65</c:v>
                </c:pt>
                <c:pt idx="3">
                  <c:v>551.62</c:v>
                </c:pt>
                <c:pt idx="4">
                  <c:v>585.59</c:v>
                </c:pt>
              </c:numCache>
            </c:numRef>
          </c:val>
          <c:smooth val="0"/>
          <c:extLst>
            <c:ext xmlns:c16="http://schemas.microsoft.com/office/drawing/2014/chart" uri="{C3380CC4-5D6E-409C-BE32-E72D297353CC}">
              <c16:uniqueId val="{00000001-F985-4A81-B311-9AFBAC682769}"/>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88.48</c:v>
                </c:pt>
                <c:pt idx="1">
                  <c:v>103.62</c:v>
                </c:pt>
                <c:pt idx="2">
                  <c:v>104.29</c:v>
                </c:pt>
                <c:pt idx="3">
                  <c:v>100.63</c:v>
                </c:pt>
                <c:pt idx="4">
                  <c:v>79.3</c:v>
                </c:pt>
              </c:numCache>
            </c:numRef>
          </c:val>
          <c:extLst>
            <c:ext xmlns:c16="http://schemas.microsoft.com/office/drawing/2014/chart" uri="{C3380CC4-5D6E-409C-BE32-E72D297353CC}">
              <c16:uniqueId val="{00000000-4E72-41CB-9A8B-3513427A8E11}"/>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93.28</c:v>
                </c:pt>
                <c:pt idx="1">
                  <c:v>87.51</c:v>
                </c:pt>
                <c:pt idx="2">
                  <c:v>84.77</c:v>
                </c:pt>
                <c:pt idx="3">
                  <c:v>87.11</c:v>
                </c:pt>
                <c:pt idx="4">
                  <c:v>82.78</c:v>
                </c:pt>
              </c:numCache>
            </c:numRef>
          </c:val>
          <c:smooth val="0"/>
          <c:extLst>
            <c:ext xmlns:c16="http://schemas.microsoft.com/office/drawing/2014/chart" uri="{C3380CC4-5D6E-409C-BE32-E72D297353CC}">
              <c16:uniqueId val="{00000001-4E72-41CB-9A8B-3513427A8E11}"/>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247.59</c:v>
                </c:pt>
                <c:pt idx="1">
                  <c:v>212.62</c:v>
                </c:pt>
                <c:pt idx="2">
                  <c:v>210.23</c:v>
                </c:pt>
                <c:pt idx="3">
                  <c:v>217.78</c:v>
                </c:pt>
                <c:pt idx="4">
                  <c:v>277.83999999999997</c:v>
                </c:pt>
              </c:numCache>
            </c:numRef>
          </c:val>
          <c:extLst>
            <c:ext xmlns:c16="http://schemas.microsoft.com/office/drawing/2014/chart" uri="{C3380CC4-5D6E-409C-BE32-E72D297353CC}">
              <c16:uniqueId val="{00000000-77D2-4C44-BB3E-21D265689BEE}"/>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208.29</c:v>
                </c:pt>
                <c:pt idx="1">
                  <c:v>218.42</c:v>
                </c:pt>
                <c:pt idx="2">
                  <c:v>227.27</c:v>
                </c:pt>
                <c:pt idx="3">
                  <c:v>223.98</c:v>
                </c:pt>
                <c:pt idx="4">
                  <c:v>225.09</c:v>
                </c:pt>
              </c:numCache>
            </c:numRef>
          </c:val>
          <c:smooth val="0"/>
          <c:extLst>
            <c:ext xmlns:c16="http://schemas.microsoft.com/office/drawing/2014/chart" uri="{C3380CC4-5D6E-409C-BE32-E72D297353CC}">
              <c16:uniqueId val="{00000001-77D2-4C44-BB3E-21D265689BEE}"/>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J13" zoomScaleNormal="100" workbookViewId="0">
      <selection activeCell="AW36" sqref="AW3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北海道　月新水道企業団</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A8</v>
      </c>
      <c r="X8" s="83"/>
      <c r="Y8" s="83"/>
      <c r="Z8" s="83"/>
      <c r="AA8" s="83"/>
      <c r="AB8" s="83"/>
      <c r="AC8" s="83"/>
      <c r="AD8" s="83" t="str">
        <f>データ!$M$6</f>
        <v>非設置</v>
      </c>
      <c r="AE8" s="83"/>
      <c r="AF8" s="83"/>
      <c r="AG8" s="83"/>
      <c r="AH8" s="83"/>
      <c r="AI8" s="83"/>
      <c r="AJ8" s="83"/>
      <c r="AK8" s="4"/>
      <c r="AL8" s="71" t="str">
        <f>データ!$R$6</f>
        <v>-</v>
      </c>
      <c r="AM8" s="71"/>
      <c r="AN8" s="71"/>
      <c r="AO8" s="71"/>
      <c r="AP8" s="71"/>
      <c r="AQ8" s="71"/>
      <c r="AR8" s="71"/>
      <c r="AS8" s="71"/>
      <c r="AT8" s="67" t="str">
        <f>データ!$S$6</f>
        <v>-</v>
      </c>
      <c r="AU8" s="68"/>
      <c r="AV8" s="68"/>
      <c r="AW8" s="68"/>
      <c r="AX8" s="68"/>
      <c r="AY8" s="68"/>
      <c r="AZ8" s="68"/>
      <c r="BA8" s="68"/>
      <c r="BB8" s="70" t="str">
        <f>データ!$T$6</f>
        <v>-</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90.32</v>
      </c>
      <c r="J10" s="68"/>
      <c r="K10" s="68"/>
      <c r="L10" s="68"/>
      <c r="M10" s="68"/>
      <c r="N10" s="68"/>
      <c r="O10" s="69"/>
      <c r="P10" s="70">
        <f>データ!$P$6</f>
        <v>93.28</v>
      </c>
      <c r="Q10" s="70"/>
      <c r="R10" s="70"/>
      <c r="S10" s="70"/>
      <c r="T10" s="70"/>
      <c r="U10" s="70"/>
      <c r="V10" s="70"/>
      <c r="W10" s="71">
        <f>データ!$Q$6</f>
        <v>4664</v>
      </c>
      <c r="X10" s="71"/>
      <c r="Y10" s="71"/>
      <c r="Z10" s="71"/>
      <c r="AA10" s="71"/>
      <c r="AB10" s="71"/>
      <c r="AC10" s="71"/>
      <c r="AD10" s="2"/>
      <c r="AE10" s="2"/>
      <c r="AF10" s="2"/>
      <c r="AG10" s="2"/>
      <c r="AH10" s="4"/>
      <c r="AI10" s="4"/>
      <c r="AJ10" s="4"/>
      <c r="AK10" s="4"/>
      <c r="AL10" s="71">
        <f>データ!$U$6</f>
        <v>5565</v>
      </c>
      <c r="AM10" s="71"/>
      <c r="AN10" s="71"/>
      <c r="AO10" s="71"/>
      <c r="AP10" s="71"/>
      <c r="AQ10" s="71"/>
      <c r="AR10" s="71"/>
      <c r="AS10" s="71"/>
      <c r="AT10" s="67">
        <f>データ!$V$6</f>
        <v>119</v>
      </c>
      <c r="AU10" s="68"/>
      <c r="AV10" s="68"/>
      <c r="AW10" s="68"/>
      <c r="AX10" s="68"/>
      <c r="AY10" s="68"/>
      <c r="AZ10" s="68"/>
      <c r="BA10" s="68"/>
      <c r="BB10" s="70">
        <f>データ!$W$6</f>
        <v>46.76</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113</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112</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111</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Sfv5bSwm0UrqEZLpVF6lt/bm+E9gB8Y3bkDJWj3hTrhmRkL4XuvJ1xjB6lkT/dD5830Xi165kgadMfu6/iaUgw==" saltValue="zwhMmTZmaO5CW2FfyFpmDQ=="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19623</v>
      </c>
      <c r="D6" s="34">
        <f t="shared" si="3"/>
        <v>46</v>
      </c>
      <c r="E6" s="34">
        <f t="shared" si="3"/>
        <v>1</v>
      </c>
      <c r="F6" s="34">
        <f t="shared" si="3"/>
        <v>0</v>
      </c>
      <c r="G6" s="34">
        <f t="shared" si="3"/>
        <v>1</v>
      </c>
      <c r="H6" s="34" t="str">
        <f t="shared" si="3"/>
        <v>北海道　月新水道企業団</v>
      </c>
      <c r="I6" s="34" t="str">
        <f t="shared" si="3"/>
        <v>法適用</v>
      </c>
      <c r="J6" s="34" t="str">
        <f t="shared" si="3"/>
        <v>水道事業</v>
      </c>
      <c r="K6" s="34" t="str">
        <f t="shared" si="3"/>
        <v>末端給水事業</v>
      </c>
      <c r="L6" s="34" t="str">
        <f t="shared" si="3"/>
        <v>A8</v>
      </c>
      <c r="M6" s="34" t="str">
        <f t="shared" si="3"/>
        <v>非設置</v>
      </c>
      <c r="N6" s="35" t="str">
        <f t="shared" si="3"/>
        <v>-</v>
      </c>
      <c r="O6" s="35">
        <f t="shared" si="3"/>
        <v>90.32</v>
      </c>
      <c r="P6" s="35">
        <f t="shared" si="3"/>
        <v>93.28</v>
      </c>
      <c r="Q6" s="35">
        <f t="shared" si="3"/>
        <v>4664</v>
      </c>
      <c r="R6" s="35" t="str">
        <f t="shared" si="3"/>
        <v>-</v>
      </c>
      <c r="S6" s="35" t="str">
        <f t="shared" si="3"/>
        <v>-</v>
      </c>
      <c r="T6" s="35" t="str">
        <f t="shared" si="3"/>
        <v>-</v>
      </c>
      <c r="U6" s="35">
        <f t="shared" si="3"/>
        <v>5565</v>
      </c>
      <c r="V6" s="35">
        <f t="shared" si="3"/>
        <v>119</v>
      </c>
      <c r="W6" s="35">
        <f t="shared" si="3"/>
        <v>46.76</v>
      </c>
      <c r="X6" s="36">
        <f>IF(X7="",NA(),X7)</f>
        <v>91.1</v>
      </c>
      <c r="Y6" s="36">
        <f t="shared" ref="Y6:AG6" si="4">IF(Y7="",NA(),Y7)</f>
        <v>106.16</v>
      </c>
      <c r="Z6" s="36">
        <f t="shared" si="4"/>
        <v>106.8</v>
      </c>
      <c r="AA6" s="36">
        <f t="shared" si="4"/>
        <v>108.37</v>
      </c>
      <c r="AB6" s="36">
        <f t="shared" si="4"/>
        <v>82.6</v>
      </c>
      <c r="AC6" s="36">
        <f t="shared" si="4"/>
        <v>107.95</v>
      </c>
      <c r="AD6" s="36">
        <f t="shared" si="4"/>
        <v>104.47</v>
      </c>
      <c r="AE6" s="36">
        <f t="shared" si="4"/>
        <v>103.81</v>
      </c>
      <c r="AF6" s="36">
        <f t="shared" si="4"/>
        <v>104.35</v>
      </c>
      <c r="AG6" s="36">
        <f t="shared" si="4"/>
        <v>105.34</v>
      </c>
      <c r="AH6" s="35" t="str">
        <f>IF(AH7="","",IF(AH7="-","【-】","【"&amp;SUBSTITUTE(TEXT(AH7,"#,##0.00"),"-","△")&amp;"】"))</f>
        <v>【110.27】</v>
      </c>
      <c r="AI6" s="35">
        <f>IF(AI7="",NA(),AI7)</f>
        <v>0</v>
      </c>
      <c r="AJ6" s="35">
        <f t="shared" ref="AJ6:AR6" si="5">IF(AJ7="",NA(),AJ7)</f>
        <v>0</v>
      </c>
      <c r="AK6" s="35">
        <f t="shared" si="5"/>
        <v>0</v>
      </c>
      <c r="AL6" s="35">
        <f t="shared" si="5"/>
        <v>0</v>
      </c>
      <c r="AM6" s="35">
        <f t="shared" si="5"/>
        <v>0</v>
      </c>
      <c r="AN6" s="36">
        <f t="shared" si="5"/>
        <v>12.44</v>
      </c>
      <c r="AO6" s="36">
        <f t="shared" si="5"/>
        <v>16.399999999999999</v>
      </c>
      <c r="AP6" s="36">
        <f t="shared" si="5"/>
        <v>25.66</v>
      </c>
      <c r="AQ6" s="36">
        <f t="shared" si="5"/>
        <v>21.69</v>
      </c>
      <c r="AR6" s="36">
        <f t="shared" si="5"/>
        <v>24.04</v>
      </c>
      <c r="AS6" s="35" t="str">
        <f>IF(AS7="","",IF(AS7="-","【-】","【"&amp;SUBSTITUTE(TEXT(AS7,"#,##0.00"),"-","△")&amp;"】"))</f>
        <v>【1.15】</v>
      </c>
      <c r="AT6" s="36">
        <f>IF(AT7="",NA(),AT7)</f>
        <v>7162.28</v>
      </c>
      <c r="AU6" s="36">
        <f t="shared" ref="AU6:BC6" si="6">IF(AU7="",NA(),AU7)</f>
        <v>3730.72</v>
      </c>
      <c r="AV6" s="36">
        <f t="shared" si="6"/>
        <v>5742.25</v>
      </c>
      <c r="AW6" s="36">
        <f t="shared" si="6"/>
        <v>5651.1</v>
      </c>
      <c r="AX6" s="36">
        <f t="shared" si="6"/>
        <v>4921.99</v>
      </c>
      <c r="AY6" s="36">
        <f t="shared" si="6"/>
        <v>371.89</v>
      </c>
      <c r="AZ6" s="36">
        <f t="shared" si="6"/>
        <v>293.23</v>
      </c>
      <c r="BA6" s="36">
        <f t="shared" si="6"/>
        <v>300.14</v>
      </c>
      <c r="BB6" s="36">
        <f t="shared" si="6"/>
        <v>301.04000000000002</v>
      </c>
      <c r="BC6" s="36">
        <f t="shared" si="6"/>
        <v>305.08</v>
      </c>
      <c r="BD6" s="35" t="str">
        <f>IF(BD7="","",IF(BD7="-","【-】","【"&amp;SUBSTITUTE(TEXT(BD7,"#,##0.00"),"-","△")&amp;"】"))</f>
        <v>【260.31】</v>
      </c>
      <c r="BE6" s="36">
        <f>IF(BE7="",NA(),BE7)</f>
        <v>90.47</v>
      </c>
      <c r="BF6" s="36">
        <f t="shared" ref="BF6:BN6" si="7">IF(BF7="",NA(),BF7)</f>
        <v>89.74</v>
      </c>
      <c r="BG6" s="36">
        <f t="shared" si="7"/>
        <v>86.62</v>
      </c>
      <c r="BH6" s="36">
        <f t="shared" si="7"/>
        <v>81.97</v>
      </c>
      <c r="BI6" s="36">
        <f t="shared" si="7"/>
        <v>79.040000000000006</v>
      </c>
      <c r="BJ6" s="36">
        <f t="shared" si="7"/>
        <v>483.11</v>
      </c>
      <c r="BK6" s="36">
        <f t="shared" si="7"/>
        <v>542.29999999999995</v>
      </c>
      <c r="BL6" s="36">
        <f t="shared" si="7"/>
        <v>566.65</v>
      </c>
      <c r="BM6" s="36">
        <f t="shared" si="7"/>
        <v>551.62</v>
      </c>
      <c r="BN6" s="36">
        <f t="shared" si="7"/>
        <v>585.59</v>
      </c>
      <c r="BO6" s="35" t="str">
        <f>IF(BO7="","",IF(BO7="-","【-】","【"&amp;SUBSTITUTE(TEXT(BO7,"#,##0.00"),"-","△")&amp;"】"))</f>
        <v>【275.67】</v>
      </c>
      <c r="BP6" s="36">
        <f>IF(BP7="",NA(),BP7)</f>
        <v>88.48</v>
      </c>
      <c r="BQ6" s="36">
        <f t="shared" ref="BQ6:BY6" si="8">IF(BQ7="",NA(),BQ7)</f>
        <v>103.62</v>
      </c>
      <c r="BR6" s="36">
        <f t="shared" si="8"/>
        <v>104.29</v>
      </c>
      <c r="BS6" s="36">
        <f t="shared" si="8"/>
        <v>100.63</v>
      </c>
      <c r="BT6" s="36">
        <f t="shared" si="8"/>
        <v>79.3</v>
      </c>
      <c r="BU6" s="36">
        <f t="shared" si="8"/>
        <v>93.28</v>
      </c>
      <c r="BV6" s="36">
        <f t="shared" si="8"/>
        <v>87.51</v>
      </c>
      <c r="BW6" s="36">
        <f t="shared" si="8"/>
        <v>84.77</v>
      </c>
      <c r="BX6" s="36">
        <f t="shared" si="8"/>
        <v>87.11</v>
      </c>
      <c r="BY6" s="36">
        <f t="shared" si="8"/>
        <v>82.78</v>
      </c>
      <c r="BZ6" s="35" t="str">
        <f>IF(BZ7="","",IF(BZ7="-","【-】","【"&amp;SUBSTITUTE(TEXT(BZ7,"#,##0.00"),"-","△")&amp;"】"))</f>
        <v>【100.05】</v>
      </c>
      <c r="CA6" s="36">
        <f>IF(CA7="",NA(),CA7)</f>
        <v>247.59</v>
      </c>
      <c r="CB6" s="36">
        <f t="shared" ref="CB6:CJ6" si="9">IF(CB7="",NA(),CB7)</f>
        <v>212.62</v>
      </c>
      <c r="CC6" s="36">
        <f t="shared" si="9"/>
        <v>210.23</v>
      </c>
      <c r="CD6" s="36">
        <f t="shared" si="9"/>
        <v>217.78</v>
      </c>
      <c r="CE6" s="36">
        <f t="shared" si="9"/>
        <v>277.83999999999997</v>
      </c>
      <c r="CF6" s="36">
        <f t="shared" si="9"/>
        <v>208.29</v>
      </c>
      <c r="CG6" s="36">
        <f t="shared" si="9"/>
        <v>218.42</v>
      </c>
      <c r="CH6" s="36">
        <f t="shared" si="9"/>
        <v>227.27</v>
      </c>
      <c r="CI6" s="36">
        <f t="shared" si="9"/>
        <v>223.98</v>
      </c>
      <c r="CJ6" s="36">
        <f t="shared" si="9"/>
        <v>225.09</v>
      </c>
      <c r="CK6" s="35" t="str">
        <f>IF(CK7="","",IF(CK7="-","【-】","【"&amp;SUBSTITUTE(TEXT(CK7,"#,##0.00"),"-","△")&amp;"】"))</f>
        <v>【166.40】</v>
      </c>
      <c r="CL6" s="36">
        <f>IF(CL7="",NA(),CL7)</f>
        <v>60.18</v>
      </c>
      <c r="CM6" s="36">
        <f t="shared" ref="CM6:CU6" si="10">IF(CM7="",NA(),CM7)</f>
        <v>60.42</v>
      </c>
      <c r="CN6" s="36">
        <f t="shared" si="10"/>
        <v>61.9</v>
      </c>
      <c r="CO6" s="36">
        <f t="shared" si="10"/>
        <v>61.61</v>
      </c>
      <c r="CP6" s="36">
        <f t="shared" si="10"/>
        <v>61.07</v>
      </c>
      <c r="CQ6" s="36">
        <f t="shared" si="10"/>
        <v>49.32</v>
      </c>
      <c r="CR6" s="36">
        <f t="shared" si="10"/>
        <v>50.24</v>
      </c>
      <c r="CS6" s="36">
        <f t="shared" si="10"/>
        <v>50.29</v>
      </c>
      <c r="CT6" s="36">
        <f t="shared" si="10"/>
        <v>49.64</v>
      </c>
      <c r="CU6" s="36">
        <f t="shared" si="10"/>
        <v>49.38</v>
      </c>
      <c r="CV6" s="35" t="str">
        <f>IF(CV7="","",IF(CV7="-","【-】","【"&amp;SUBSTITUTE(TEXT(CV7,"#,##0.00"),"-","△")&amp;"】"))</f>
        <v>【60.69】</v>
      </c>
      <c r="CW6" s="36">
        <f>IF(CW7="",NA(),CW7)</f>
        <v>82.88</v>
      </c>
      <c r="CX6" s="36">
        <f t="shared" ref="CX6:DF6" si="11">IF(CX7="",NA(),CX7)</f>
        <v>81.239999999999995</v>
      </c>
      <c r="CY6" s="36">
        <f t="shared" si="11"/>
        <v>78.599999999999994</v>
      </c>
      <c r="CZ6" s="36">
        <f t="shared" si="11"/>
        <v>79.05</v>
      </c>
      <c r="DA6" s="36">
        <f t="shared" si="11"/>
        <v>78.040000000000006</v>
      </c>
      <c r="DB6" s="36">
        <f t="shared" si="11"/>
        <v>79.34</v>
      </c>
      <c r="DC6" s="36">
        <f t="shared" si="11"/>
        <v>78.650000000000006</v>
      </c>
      <c r="DD6" s="36">
        <f t="shared" si="11"/>
        <v>77.73</v>
      </c>
      <c r="DE6" s="36">
        <f t="shared" si="11"/>
        <v>78.09</v>
      </c>
      <c r="DF6" s="36">
        <f t="shared" si="11"/>
        <v>78.010000000000005</v>
      </c>
      <c r="DG6" s="35" t="str">
        <f>IF(DG7="","",IF(DG7="-","【-】","【"&amp;SUBSTITUTE(TEXT(DG7,"#,##0.00"),"-","△")&amp;"】"))</f>
        <v>【89.82】</v>
      </c>
      <c r="DH6" s="36">
        <f>IF(DH7="",NA(),DH7)</f>
        <v>62.31</v>
      </c>
      <c r="DI6" s="36">
        <f t="shared" ref="DI6:DQ6" si="12">IF(DI7="",NA(),DI7)</f>
        <v>64.069999999999993</v>
      </c>
      <c r="DJ6" s="36">
        <f t="shared" si="12"/>
        <v>65.17</v>
      </c>
      <c r="DK6" s="36">
        <f t="shared" si="12"/>
        <v>64.7</v>
      </c>
      <c r="DL6" s="36">
        <f t="shared" si="12"/>
        <v>64.95</v>
      </c>
      <c r="DM6" s="36">
        <f t="shared" si="12"/>
        <v>48.3</v>
      </c>
      <c r="DN6" s="36">
        <f t="shared" si="12"/>
        <v>45.14</v>
      </c>
      <c r="DO6" s="36">
        <f t="shared" si="12"/>
        <v>45.85</v>
      </c>
      <c r="DP6" s="36">
        <f t="shared" si="12"/>
        <v>47.31</v>
      </c>
      <c r="DQ6" s="36">
        <f t="shared" si="12"/>
        <v>47.5</v>
      </c>
      <c r="DR6" s="35" t="str">
        <f>IF(DR7="","",IF(DR7="-","【-】","【"&amp;SUBSTITUTE(TEXT(DR7,"#,##0.00"),"-","△")&amp;"】"))</f>
        <v>【50.19】</v>
      </c>
      <c r="DS6" s="36">
        <f>IF(DS7="",NA(),DS7)</f>
        <v>40.729999999999997</v>
      </c>
      <c r="DT6" s="36">
        <f t="shared" ref="DT6:EB6" si="13">IF(DT7="",NA(),DT7)</f>
        <v>45.05</v>
      </c>
      <c r="DU6" s="36">
        <f t="shared" si="13"/>
        <v>49.96</v>
      </c>
      <c r="DV6" s="36">
        <f t="shared" si="13"/>
        <v>52.18</v>
      </c>
      <c r="DW6" s="36">
        <f t="shared" si="13"/>
        <v>54.71</v>
      </c>
      <c r="DX6" s="36">
        <f t="shared" si="13"/>
        <v>12.43</v>
      </c>
      <c r="DY6" s="36">
        <f t="shared" si="13"/>
        <v>13.58</v>
      </c>
      <c r="DZ6" s="36">
        <f t="shared" si="13"/>
        <v>14.13</v>
      </c>
      <c r="EA6" s="36">
        <f t="shared" si="13"/>
        <v>16.77</v>
      </c>
      <c r="EB6" s="36">
        <f t="shared" si="13"/>
        <v>17.399999999999999</v>
      </c>
      <c r="EC6" s="35" t="str">
        <f>IF(EC7="","",IF(EC7="-","【-】","【"&amp;SUBSTITUTE(TEXT(EC7,"#,##0.00"),"-","△")&amp;"】"))</f>
        <v>【20.63】</v>
      </c>
      <c r="ED6" s="36">
        <f>IF(ED7="",NA(),ED7)</f>
        <v>0.38</v>
      </c>
      <c r="EE6" s="36">
        <f t="shared" ref="EE6:EM6" si="14">IF(EE7="",NA(),EE7)</f>
        <v>0.23</v>
      </c>
      <c r="EF6" s="36">
        <f t="shared" si="14"/>
        <v>0.48</v>
      </c>
      <c r="EG6" s="36">
        <f t="shared" si="14"/>
        <v>0.88</v>
      </c>
      <c r="EH6" s="36">
        <f t="shared" si="14"/>
        <v>0.37</v>
      </c>
      <c r="EI6" s="36">
        <f t="shared" si="14"/>
        <v>0.46</v>
      </c>
      <c r="EJ6" s="36">
        <f t="shared" si="14"/>
        <v>0.44</v>
      </c>
      <c r="EK6" s="36">
        <f t="shared" si="14"/>
        <v>0.52</v>
      </c>
      <c r="EL6" s="36">
        <f t="shared" si="14"/>
        <v>0.47</v>
      </c>
      <c r="EM6" s="36">
        <f t="shared" si="14"/>
        <v>0.4</v>
      </c>
      <c r="EN6" s="35" t="str">
        <f>IF(EN7="","",IF(EN7="-","【-】","【"&amp;SUBSTITUTE(TEXT(EN7,"#,##0.00"),"-","△")&amp;"】"))</f>
        <v>【0.69】</v>
      </c>
    </row>
    <row r="7" spans="1:144" s="37" customFormat="1" x14ac:dyDescent="0.15">
      <c r="A7" s="29"/>
      <c r="B7" s="38">
        <v>2020</v>
      </c>
      <c r="C7" s="38">
        <v>19623</v>
      </c>
      <c r="D7" s="38">
        <v>46</v>
      </c>
      <c r="E7" s="38">
        <v>1</v>
      </c>
      <c r="F7" s="38">
        <v>0</v>
      </c>
      <c r="G7" s="38">
        <v>1</v>
      </c>
      <c r="H7" s="38" t="s">
        <v>93</v>
      </c>
      <c r="I7" s="38" t="s">
        <v>94</v>
      </c>
      <c r="J7" s="38" t="s">
        <v>95</v>
      </c>
      <c r="K7" s="38" t="s">
        <v>96</v>
      </c>
      <c r="L7" s="38" t="s">
        <v>97</v>
      </c>
      <c r="M7" s="38" t="s">
        <v>98</v>
      </c>
      <c r="N7" s="39" t="s">
        <v>99</v>
      </c>
      <c r="O7" s="39">
        <v>90.32</v>
      </c>
      <c r="P7" s="39">
        <v>93.28</v>
      </c>
      <c r="Q7" s="39">
        <v>4664</v>
      </c>
      <c r="R7" s="39" t="s">
        <v>99</v>
      </c>
      <c r="S7" s="39" t="s">
        <v>99</v>
      </c>
      <c r="T7" s="39" t="s">
        <v>99</v>
      </c>
      <c r="U7" s="39">
        <v>5565</v>
      </c>
      <c r="V7" s="39">
        <v>119</v>
      </c>
      <c r="W7" s="39">
        <v>46.76</v>
      </c>
      <c r="X7" s="39">
        <v>91.1</v>
      </c>
      <c r="Y7" s="39">
        <v>106.16</v>
      </c>
      <c r="Z7" s="39">
        <v>106.8</v>
      </c>
      <c r="AA7" s="39">
        <v>108.37</v>
      </c>
      <c r="AB7" s="39">
        <v>82.6</v>
      </c>
      <c r="AC7" s="39">
        <v>107.95</v>
      </c>
      <c r="AD7" s="39">
        <v>104.47</v>
      </c>
      <c r="AE7" s="39">
        <v>103.81</v>
      </c>
      <c r="AF7" s="39">
        <v>104.35</v>
      </c>
      <c r="AG7" s="39">
        <v>105.34</v>
      </c>
      <c r="AH7" s="39">
        <v>110.27</v>
      </c>
      <c r="AI7" s="39">
        <v>0</v>
      </c>
      <c r="AJ7" s="39">
        <v>0</v>
      </c>
      <c r="AK7" s="39">
        <v>0</v>
      </c>
      <c r="AL7" s="39">
        <v>0</v>
      </c>
      <c r="AM7" s="39">
        <v>0</v>
      </c>
      <c r="AN7" s="39">
        <v>12.44</v>
      </c>
      <c r="AO7" s="39">
        <v>16.399999999999999</v>
      </c>
      <c r="AP7" s="39">
        <v>25.66</v>
      </c>
      <c r="AQ7" s="39">
        <v>21.69</v>
      </c>
      <c r="AR7" s="39">
        <v>24.04</v>
      </c>
      <c r="AS7" s="39">
        <v>1.1499999999999999</v>
      </c>
      <c r="AT7" s="39">
        <v>7162.28</v>
      </c>
      <c r="AU7" s="39">
        <v>3730.72</v>
      </c>
      <c r="AV7" s="39">
        <v>5742.25</v>
      </c>
      <c r="AW7" s="39">
        <v>5651.1</v>
      </c>
      <c r="AX7" s="39">
        <v>4921.99</v>
      </c>
      <c r="AY7" s="39">
        <v>371.89</v>
      </c>
      <c r="AZ7" s="39">
        <v>293.23</v>
      </c>
      <c r="BA7" s="39">
        <v>300.14</v>
      </c>
      <c r="BB7" s="39">
        <v>301.04000000000002</v>
      </c>
      <c r="BC7" s="39">
        <v>305.08</v>
      </c>
      <c r="BD7" s="39">
        <v>260.31</v>
      </c>
      <c r="BE7" s="39">
        <v>90.47</v>
      </c>
      <c r="BF7" s="39">
        <v>89.74</v>
      </c>
      <c r="BG7" s="39">
        <v>86.62</v>
      </c>
      <c r="BH7" s="39">
        <v>81.97</v>
      </c>
      <c r="BI7" s="39">
        <v>79.040000000000006</v>
      </c>
      <c r="BJ7" s="39">
        <v>483.11</v>
      </c>
      <c r="BK7" s="39">
        <v>542.29999999999995</v>
      </c>
      <c r="BL7" s="39">
        <v>566.65</v>
      </c>
      <c r="BM7" s="39">
        <v>551.62</v>
      </c>
      <c r="BN7" s="39">
        <v>585.59</v>
      </c>
      <c r="BO7" s="39">
        <v>275.67</v>
      </c>
      <c r="BP7" s="39">
        <v>88.48</v>
      </c>
      <c r="BQ7" s="39">
        <v>103.62</v>
      </c>
      <c r="BR7" s="39">
        <v>104.29</v>
      </c>
      <c r="BS7" s="39">
        <v>100.63</v>
      </c>
      <c r="BT7" s="39">
        <v>79.3</v>
      </c>
      <c r="BU7" s="39">
        <v>93.28</v>
      </c>
      <c r="BV7" s="39">
        <v>87.51</v>
      </c>
      <c r="BW7" s="39">
        <v>84.77</v>
      </c>
      <c r="BX7" s="39">
        <v>87.11</v>
      </c>
      <c r="BY7" s="39">
        <v>82.78</v>
      </c>
      <c r="BZ7" s="39">
        <v>100.05</v>
      </c>
      <c r="CA7" s="39">
        <v>247.59</v>
      </c>
      <c r="CB7" s="39">
        <v>212.62</v>
      </c>
      <c r="CC7" s="39">
        <v>210.23</v>
      </c>
      <c r="CD7" s="39">
        <v>217.78</v>
      </c>
      <c r="CE7" s="39">
        <v>277.83999999999997</v>
      </c>
      <c r="CF7" s="39">
        <v>208.29</v>
      </c>
      <c r="CG7" s="39">
        <v>218.42</v>
      </c>
      <c r="CH7" s="39">
        <v>227.27</v>
      </c>
      <c r="CI7" s="39">
        <v>223.98</v>
      </c>
      <c r="CJ7" s="39">
        <v>225.09</v>
      </c>
      <c r="CK7" s="39">
        <v>166.4</v>
      </c>
      <c r="CL7" s="39">
        <v>60.18</v>
      </c>
      <c r="CM7" s="39">
        <v>60.42</v>
      </c>
      <c r="CN7" s="39">
        <v>61.9</v>
      </c>
      <c r="CO7" s="39">
        <v>61.61</v>
      </c>
      <c r="CP7" s="39">
        <v>61.07</v>
      </c>
      <c r="CQ7" s="39">
        <v>49.32</v>
      </c>
      <c r="CR7" s="39">
        <v>50.24</v>
      </c>
      <c r="CS7" s="39">
        <v>50.29</v>
      </c>
      <c r="CT7" s="39">
        <v>49.64</v>
      </c>
      <c r="CU7" s="39">
        <v>49.38</v>
      </c>
      <c r="CV7" s="39">
        <v>60.69</v>
      </c>
      <c r="CW7" s="39">
        <v>82.88</v>
      </c>
      <c r="CX7" s="39">
        <v>81.239999999999995</v>
      </c>
      <c r="CY7" s="39">
        <v>78.599999999999994</v>
      </c>
      <c r="CZ7" s="39">
        <v>79.05</v>
      </c>
      <c r="DA7" s="39">
        <v>78.040000000000006</v>
      </c>
      <c r="DB7" s="39">
        <v>79.34</v>
      </c>
      <c r="DC7" s="39">
        <v>78.650000000000006</v>
      </c>
      <c r="DD7" s="39">
        <v>77.73</v>
      </c>
      <c r="DE7" s="39">
        <v>78.09</v>
      </c>
      <c r="DF7" s="39">
        <v>78.010000000000005</v>
      </c>
      <c r="DG7" s="39">
        <v>89.82</v>
      </c>
      <c r="DH7" s="39">
        <v>62.31</v>
      </c>
      <c r="DI7" s="39">
        <v>64.069999999999993</v>
      </c>
      <c r="DJ7" s="39">
        <v>65.17</v>
      </c>
      <c r="DK7" s="39">
        <v>64.7</v>
      </c>
      <c r="DL7" s="39">
        <v>64.95</v>
      </c>
      <c r="DM7" s="39">
        <v>48.3</v>
      </c>
      <c r="DN7" s="39">
        <v>45.14</v>
      </c>
      <c r="DO7" s="39">
        <v>45.85</v>
      </c>
      <c r="DP7" s="39">
        <v>47.31</v>
      </c>
      <c r="DQ7" s="39">
        <v>47.5</v>
      </c>
      <c r="DR7" s="39">
        <v>50.19</v>
      </c>
      <c r="DS7" s="39">
        <v>40.729999999999997</v>
      </c>
      <c r="DT7" s="39">
        <v>45.05</v>
      </c>
      <c r="DU7" s="39">
        <v>49.96</v>
      </c>
      <c r="DV7" s="39">
        <v>52.18</v>
      </c>
      <c r="DW7" s="39">
        <v>54.71</v>
      </c>
      <c r="DX7" s="39">
        <v>12.43</v>
      </c>
      <c r="DY7" s="39">
        <v>13.58</v>
      </c>
      <c r="DZ7" s="39">
        <v>14.13</v>
      </c>
      <c r="EA7" s="39">
        <v>16.77</v>
      </c>
      <c r="EB7" s="39">
        <v>17.399999999999999</v>
      </c>
      <c r="EC7" s="39">
        <v>20.63</v>
      </c>
      <c r="ED7" s="39">
        <v>0.38</v>
      </c>
      <c r="EE7" s="39">
        <v>0.23</v>
      </c>
      <c r="EF7" s="39">
        <v>0.48</v>
      </c>
      <c r="EG7" s="39">
        <v>0.88</v>
      </c>
      <c r="EH7" s="39">
        <v>0.37</v>
      </c>
      <c r="EI7" s="39">
        <v>0.46</v>
      </c>
      <c r="EJ7" s="39">
        <v>0.44</v>
      </c>
      <c r="EK7" s="39">
        <v>0.52</v>
      </c>
      <c r="EL7" s="39">
        <v>0.47</v>
      </c>
      <c r="EM7" s="39">
        <v>0.4</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107</v>
      </c>
      <c r="D13" t="s">
        <v>108</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aoyama.megumi</cp:lastModifiedBy>
  <cp:lastPrinted>2022-01-20T00:20:58Z</cp:lastPrinted>
  <dcterms:created xsi:type="dcterms:W3CDTF">2021-12-03T06:42:27Z</dcterms:created>
  <dcterms:modified xsi:type="dcterms:W3CDTF">2022-01-20T00:39:01Z</dcterms:modified>
  <cp:category/>
</cp:coreProperties>
</file>