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BG34" i="9"/>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l="1"/>
  <c r="AM34" l="1"/>
  <c r="BE34" s="1"/>
  <c r="BW34" l="1"/>
  <c r="BW35" s="1"/>
  <c r="BW36" s="1"/>
  <c r="BW37" s="1"/>
  <c r="CO34"/>
</calcChain>
</file>

<file path=xl/sharedStrings.xml><?xml version="1.0" encoding="utf-8"?>
<sst xmlns="http://schemas.openxmlformats.org/spreadsheetml/2006/main" count="1044" uniqueCount="554">
  <si>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</si>
  <si>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</si>
  <si>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</si>
  <si>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</si>
  <si>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</si>
  <si>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</si>
  <si>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</si>
  <si>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</si>
  <si>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</si>
  <si>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</si>
  <si>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</si>
  <si>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</si>
  <si>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</si>
  <si>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</si>
  <si>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</si>
  <si>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</si>
  <si>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</si>
  <si>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</si>
  <si>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</si>
  <si>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</si>
  <si>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</si>
  <si>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</si>
  <si>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</si>
  <si>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</si>
  <si>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</si>
  <si>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</si>
  <si>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</si>
  <si>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</si>
  <si>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</si>
  <si>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</si>
  <si>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</si>
  <si>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</si>
  <si>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</si>
  <si>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</si>
  <si>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</si>
  <si>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</si>
  <si>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</si>
  <si>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</si>
  <si>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</si>
  <si>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</si>
  <si>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</si>
  <si>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</si>
  <si>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</si>
  <si>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</si>
  <si>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</si>
  <si>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</si>
  <si>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</si>
  <si>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</si>
  <si>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</si>
  <si>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</si>
  <si>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</si>
  <si>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</si>
  <si>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</si>
  <si>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</si>
  <si>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</si>
  <si>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</si>
  <si>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</si>
  <si>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</si>
  <si>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</si>
  <si>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</si>
  <si>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</si>
  <si>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</si>
  <si>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</si>
  <si>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</si>
  <si>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</si>
  <si>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</si>
  <si>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</si>
  <si>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</si>
  <si>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</si>
  <si>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</si>
  <si>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</si>
  <si>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</si>
  <si>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</si>
  <si>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</si>
  <si>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</si>
  <si>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</si>
  <si>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</si>
  <si>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</si>
  <si>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</si>
  <si>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</si>
  <si>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</si>
  <si>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</si>
  <si>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</si>
  <si>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</si>
  <si>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</si>
  <si>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</si>
  <si>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</si>
  <si>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</si>
  <si>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</si>
  <si>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</si>
  <si>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</si>
  <si>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</si>
  <si>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</si>
  <si>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</si>
  <si>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</si>
  <si>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</si>
  <si>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</si>
  <si>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</si>
  <si>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</si>
  <si>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</si>
  <si>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</si>
  <si>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</si>
  <si>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</si>
  <si>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</si>
  <si>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</si>
  <si>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</si>
  <si>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</si>
  <si>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</si>
  <si>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</si>
  <si>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</si>
  <si>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</si>
  <si>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</si>
  <si>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</si>
  <si>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</si>
  <si>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</si>
  <si>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</si>
  <si>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</si>
  <si>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</si>
  <si>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</si>
  <si>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</si>
  <si>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</si>
  <si>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</si>
  <si>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</si>
  <si>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</si>
  <si>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</si>
  <si>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</si>
  <si>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</si>
  <si>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</si>
  <si>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</si>
  <si>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</si>
  <si>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</si>
  <si>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</si>
  <si>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</si>
  <si>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</si>
  <si>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</si>
  <si>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</si>
  <si>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</si>
  <si>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</si>
  <si>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</si>
  <si>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</si>
  <si>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</si>
  <si>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</si>
  <si>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</si>
  <si>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</si>
  <si>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</si>
  <si>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</si>
  <si>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</si>
  <si>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</si>
  <si>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</si>
  <si>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</si>
  <si>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</si>
  <si>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</si>
  <si>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</si>
  <si>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</si>
  <si>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</si>
  <si>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</si>
  <si>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</si>
  <si>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</si>
  <si>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</si>
  <si>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</si>
  <si>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</si>
  <si>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</si>
  <si>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</si>
  <si>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</si>
  <si>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</si>
  <si>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</si>
  <si>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</si>
  <si>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</si>
  <si>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</si>
  <si>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</si>
  <si>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</si>
  <si>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</si>
  <si>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</si>
  <si>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</si>
  <si>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</si>
  <si>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</si>
  <si>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</si>
  <si>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</si>
  <si>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</si>
  <si>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</si>
  <si>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</si>
  <si>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</si>
  <si>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</si>
  <si>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</si>
  <si>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</si>
  <si>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</si>
  <si>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</si>
  <si>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</si>
  <si>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</si>
  <si>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</si>
  <si>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</si>
  <si>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</si>
  <si>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</si>
  <si>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</si>
  <si>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北海道月形町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</si>
  <si>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</si>
  <si>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</si>
  <si>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</si>
  <si>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</si>
  <si>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</si>
  <si>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</si>
  <si>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</si>
  <si>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</si>
  <si>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</si>
  <si>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</si>
  <si>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</si>
  <si>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</si>
  <si>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</si>
  <si>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</si>
  <si>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</si>
  <si>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</si>
  <si>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</si>
  <si>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</si>
  <si>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</si>
  <si>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</si>
  <si>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</si>
  <si>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</si>
  <si>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</si>
  <si>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</si>
  <si>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</si>
  <si>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</si>
  <si>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</si>
  <si>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</si>
  <si>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</si>
  <si>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</si>
  <si>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</si>
  <si>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</si>
  <si>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</si>
  <si>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</si>
  <si>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</si>
  <si>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</si>
  <si>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</si>
  <si>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</si>
  <si>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</si>
  <si>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</si>
  <si>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</si>
  <si>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</si>
  <si>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</si>
  <si>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</si>
  <si>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</si>
  <si>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</si>
  <si>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</si>
  <si>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</si>
  <si>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</si>
  <si>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</si>
  <si>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</si>
  <si>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</si>
  <si>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</si>
  <si>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</si>
  <si>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</si>
  <si>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</si>
  <si>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</si>
  <si>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</si>
  <si>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</si>
  <si>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</si>
  <si>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</si>
  <si>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</si>
  <si>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</si>
  <si>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</si>
  <si>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</si>
  <si>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</si>
  <si>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</si>
  <si>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</si>
  <si>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</si>
  <si>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</si>
  <si>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</si>
  <si>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</si>
  <si>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</si>
  <si>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</si>
  <si>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</si>
  <si>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</si>
  <si>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</si>
  <si>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</si>
  <si>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</si>
  <si>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</si>
  <si>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</si>
  <si>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</si>
  <si>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</si>
  <si>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</si>
  <si>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</si>
  <si>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</si>
  <si>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</si>
  <si>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</si>
  <si>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</si>
  <si>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</si>
  <si>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</si>
  <si>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</si>
  <si>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</si>
  <si>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</si>
  <si>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</si>
  <si>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</si>
  <si>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</si>
  <si>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</si>
  <si>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</si>
  <si>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</si>
  <si>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</si>
  <si>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</si>
  <si>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</si>
  <si>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</si>
  <si>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</si>
  <si>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</si>
  <si>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</si>
  <si>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</si>
  <si>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</si>
  <si>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</si>
  <si>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</si>
  <si>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</si>
  <si>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</si>
  <si>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</si>
  <si>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</si>
  <si>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</si>
  <si>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</si>
  <si>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</si>
  <si>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</si>
  <si>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</si>
  <si>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</si>
  <si>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</si>
  <si>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</si>
  <si>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</si>
  <si>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</si>
  <si>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</si>
  <si>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</si>
  <si>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</si>
  <si>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</si>
  <si>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</si>
  <si>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</si>
  <si>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</si>
  <si>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</si>
  <si>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</si>
  <si>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</si>
  <si>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</si>
  <si>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</si>
  <si>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</si>
  <si>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</si>
  <si>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</si>
  <si>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</si>
  <si>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</si>
  <si>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</si>
  <si>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</si>
  <si>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</si>
  <si>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</si>
  <si>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</si>
  <si>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北海道月形町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</si>
  <si>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</si>
  <si>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</si>
  <si>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</si>
  <si>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</si>
  <si>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</si>
  <si>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</si>
  <si>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</si>
  <si>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</si>
  <si>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</si>
  <si>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</si>
  <si>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</si>
  <si>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</si>
  <si>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</si>
  <si>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</si>
  <si>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</si>
  <si>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</si>
  <si>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</si>
  <si>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</si>
  <si>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</si>
  <si>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</si>
  <si>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</si>
  <si>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</si>
  <si>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</si>
  <si>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</si>
  <si>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</si>
  <si>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</si>
  <si>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</si>
  <si>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</si>
  <si>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</si>
  <si>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</si>
  <si>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</si>
  <si>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</si>
  <si>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</si>
  <si>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国民健康保険月形町立病院事業会計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</si>
  <si>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</si>
  <si>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</si>
  <si>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</si>
  <si>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</si>
  <si>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</si>
  <si>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</si>
  <si>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</si>
  <si>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</si>
  <si>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</si>
  <si>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</si>
  <si>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</si>
  <si>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</si>
  <si>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</si>
  <si>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</si>
  <si>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</si>
  <si>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</si>
  <si>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</si>
  <si>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</si>
  <si>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</si>
  <si>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</si>
  <si>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</si>
  <si>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</si>
  <si>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</si>
  <si>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</si>
  <si>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</si>
  <si>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</si>
  <si>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</si>
  <si>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</si>
  <si>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</si>
  <si>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</si>
  <si>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</si>
  <si>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</si>
  <si>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</si>
  <si>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</si>
  <si>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</si>
  <si>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</si>
  <si>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</si>
  <si>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</si>
  <si>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</si>
  <si>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</si>
  <si>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</si>
  <si>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</si>
  <si>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</si>
  <si>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</si>
  <si>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</si>
  <si>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</si>
  <si>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</si>
  <si>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</si>
  <si>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</si>
  <si>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</si>
  <si>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</si>
  <si>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</si>
  <si>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</si>
  <si>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</si>
  <si>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</si>
  <si>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</si>
  <si>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</si>
  <si>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</si>
  <si>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</si>
  <si>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</si>
  <si>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</si>
  <si>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</si>
  <si>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</si>
  <si>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</si>
  <si>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</si>
  <si>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</si>
  <si>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</si>
  <si>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</si>
  <si>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</si>
  <si>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</si>
  <si>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</si>
  <si>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</si>
  <si>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</si>
  <si>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</si>
  <si>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</si>
  <si>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</si>
  <si>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</si>
  <si>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</si>
  <si>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</si>
  <si>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</si>
  <si>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</si>
  <si>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</si>
  <si>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</si>
  <si>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</si>
  <si>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</si>
  <si>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</si>
  <si>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</si>
  <si>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</si>
  <si>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</si>
  <si>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</si>
  <si>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</si>
  <si>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</si>
  <si>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</si>
  <si>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</si>
  <si>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</si>
  <si>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</si>
  <si>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</si>
  <si>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</si>
  <si>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</si>
  <si>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</si>
  <si>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</si>
  <si>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</si>
  <si>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</si>
  <si>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</si>
  <si>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</si>
  <si>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</si>
  <si>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</si>
  <si>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</si>
  <si>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</si>
  <si>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</si>
  <si>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</si>
  <si>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</si>
  <si>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</si>
  <si>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</si>
  <si>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</si>
  <si>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</si>
  <si>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</si>
  <si>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</si>
  <si>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</si>
  <si>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</si>
  <si>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</si>
  <si>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</si>
  <si>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</si>
  <si>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</si>
  <si>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</si>
  <si>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</si>
  <si>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</si>
  <si>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</si>
  <si>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</si>
  <si>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</si>
  <si>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</si>
  <si>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</si>
  <si>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</si>
  <si>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</si>
  <si>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</si>
  <si>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</si>
  <si>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</si>
  <si>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</si>
  <si>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</si>
  <si>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</si>
  <si>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</si>
  <si>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</si>
  <si>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国民健康保険月形町立病院事業会計</t>
  </si>
  <si>
    <t>国民健康保険事業特別会計</t>
  </si>
  <si>
    <t>介護保険事業特別会計</t>
  </si>
  <si>
    <t>農業集落排水事業特別会計</t>
  </si>
  <si>
    <t>後期高齢者医療特別会計</t>
  </si>
  <si>
    <t>その他会計（赤字）</t>
  </si>
  <si>
    <t>その他会計（黒字）</t>
  </si>
  <si>
    <t>㈱月形町振興公社</t>
    <rPh sb="1" eb="3">
      <t>ツキガタ</t>
    </rPh>
    <rPh sb="3" eb="4">
      <t>チョウ</t>
    </rPh>
    <rPh sb="4" eb="6">
      <t>シンコウ</t>
    </rPh>
    <rPh sb="6" eb="8">
      <t>コウシャ</t>
    </rPh>
    <phoneticPr fontId="2"/>
  </si>
  <si>
    <t>-</t>
    <phoneticPr fontId="2"/>
  </si>
  <si>
    <t>国民健康保険事業特別会計</t>
    <phoneticPr fontId="5"/>
  </si>
  <si>
    <t>介護保険事業特別会計</t>
    <phoneticPr fontId="5"/>
  </si>
  <si>
    <t>後期高齢者医療特別会計</t>
    <phoneticPr fontId="5"/>
  </si>
  <si>
    <t>-</t>
    <phoneticPr fontId="2"/>
  </si>
  <si>
    <t>国民健康保険月形町立病院事業会計</t>
    <phoneticPr fontId="5"/>
  </si>
  <si>
    <t>法適用企業</t>
    <phoneticPr fontId="5"/>
  </si>
  <si>
    <t>農業集落排水事業特別会計</t>
    <phoneticPr fontId="5"/>
  </si>
  <si>
    <t>法非適用企業</t>
    <phoneticPr fontId="5"/>
  </si>
  <si>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</si>
  <si>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</si>
  <si>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</si>
  <si>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</si>
  <si>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</si>
  <si>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</si>
  <si>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</si>
  <si>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</si>
  <si>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</si>
  <si>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</si>
  <si>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</si>
  <si>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</si>
  <si>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</si>
  <si>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</si>
  <si>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</si>
  <si>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</si>
  <si>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</si>
  <si>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実質公債費率の減少により、近年改善されている。今後においても将来への負担が大きくならないように、適切に推移するように努める。</t>
    <rPh sb="1" eb="3">
      <t>ジッシツ</t>
    </rPh>
    <rPh sb="3" eb="6">
      <t>コウサイヒ</t>
    </rPh>
    <rPh sb="6" eb="7">
      <t>リツ</t>
    </rPh>
    <rPh sb="8" eb="10">
      <t>ゲンショウ</t>
    </rPh>
    <rPh sb="14" eb="16">
      <t>キンネン</t>
    </rPh>
    <rPh sb="16" eb="18">
      <t>カイゼン</t>
    </rPh>
    <rPh sb="24" eb="26">
      <t>コンゴ</t>
    </rPh>
    <rPh sb="31" eb="33">
      <t>ショウライ</t>
    </rPh>
    <rPh sb="35" eb="37">
      <t>フタン</t>
    </rPh>
    <rPh sb="38" eb="39">
      <t>オオ</t>
    </rPh>
    <rPh sb="49" eb="51">
      <t>テキセツ</t>
    </rPh>
    <rPh sb="52" eb="54">
      <t>スイイ</t>
    </rPh>
    <rPh sb="59" eb="60">
      <t>ツト</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</si>
</sst>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133739</c:v>
                </c:pt>
                <c:pt idx="1">
                  <c:v>123368</c:v>
                </c:pt>
                <c:pt idx="2">
                  <c:v>169484</c:v>
                </c:pt>
                <c:pt idx="3">
                  <c:v>187004</c:v>
                </c:pt>
                <c:pt idx="4">
                  <c:v>126742</c:v>
                </c:pt>
              </c:numCache>
            </c:numRef>
          </c:val>
        </c:ser>
        <c:marker val="1"/>
        <c:axId val="100970880"/>
        <c:axId val="100972416"/>
      </c:lineChart>
      <c:catAx>
        <c:axId val="10097088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72416"/>
        <c:crosses val="autoZero"/>
        <c:auto val="1"/>
        <c:lblAlgn val="ctr"/>
        <c:lblOffset val="100"/>
        <c:tickLblSkip val="1"/>
        <c:tickMarkSkip val="1"/>
      </c:catAx>
      <c:valAx>
        <c:axId val="100972416"/>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97088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2.66</c:v>
                </c:pt>
                <c:pt idx="1">
                  <c:v>3.14</c:v>
                </c:pt>
                <c:pt idx="2">
                  <c:v>2.82</c:v>
                </c:pt>
                <c:pt idx="3">
                  <c:v>3.72</c:v>
                </c:pt>
                <c:pt idx="4">
                  <c:v>3.62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20.75</c:v>
                </c:pt>
                <c:pt idx="1">
                  <c:v>22.77</c:v>
                </c:pt>
                <c:pt idx="2">
                  <c:v>24.76</c:v>
                </c:pt>
                <c:pt idx="3">
                  <c:v>27.25</c:v>
                </c:pt>
                <c:pt idx="4">
                  <c:v>30.59</c:v>
                </c:pt>
              </c:numCache>
            </c:numRef>
          </c:val>
        </c:ser>
        <c:gapWidth val="250"/>
        <c:overlap val="100"/>
        <c:axId val="109665280"/>
        <c:axId val="10968345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3.81</c:v>
                </c:pt>
                <c:pt idx="1">
                  <c:v>2.56</c:v>
                </c:pt>
                <c:pt idx="2">
                  <c:v>1.77</c:v>
                </c:pt>
                <c:pt idx="3">
                  <c:v>2.94</c:v>
                </c:pt>
                <c:pt idx="4">
                  <c:v>5.48</c:v>
                </c:pt>
              </c:numCache>
            </c:numRef>
          </c:val>
        </c:ser>
        <c:marker val="1"/>
        <c:axId val="109665280"/>
        <c:axId val="109683456"/>
      </c:lineChart>
      <c:catAx>
        <c:axId val="10966528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683456"/>
        <c:crosses val="autoZero"/>
        <c:auto val="1"/>
        <c:lblAlgn val="ctr"/>
        <c:lblOffset val="100"/>
        <c:tickLblSkip val="1"/>
        <c:tickMarkSkip val="1"/>
      </c:catAx>
      <c:valAx>
        <c:axId val="10968345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652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0.42</c:v>
                </c:pt>
                <c:pt idx="2">
                  <c:v>#N/A</c:v>
                </c:pt>
                <c:pt idx="3">
                  <c:v>0.03</c:v>
                </c:pt>
                <c:pt idx="4">
                  <c:v>#N/A</c:v>
                </c:pt>
                <c:pt idx="5">
                  <c:v>0.17</c:v>
                </c:pt>
                <c:pt idx="6">
                  <c:v>#N/A</c:v>
                </c:pt>
                <c:pt idx="7">
                  <c:v>0.38</c:v>
                </c:pt>
                <c:pt idx="8">
                  <c:v>#N/A</c:v>
                </c:pt>
                <c:pt idx="9">
                  <c:v>0</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1.03</c:v>
                </c:pt>
                <c:pt idx="2">
                  <c:v>#N/A</c:v>
                </c:pt>
                <c:pt idx="3">
                  <c:v>7.0000000000000007E-2</c:v>
                </c:pt>
                <c:pt idx="4">
                  <c:v>#N/A</c:v>
                </c:pt>
                <c:pt idx="5">
                  <c:v>0.19</c:v>
                </c:pt>
                <c:pt idx="6">
                  <c:v>#N/A</c:v>
                </c:pt>
                <c:pt idx="7">
                  <c:v>1.03</c:v>
                </c:pt>
                <c:pt idx="8">
                  <c:v>#N/A</c:v>
                </c:pt>
                <c:pt idx="9">
                  <c:v>0.85</c:v>
                </c:pt>
              </c:numCache>
            </c:numRef>
          </c:val>
        </c:ser>
        <c:ser>
          <c:idx val="8"/>
          <c:order val="8"/>
          <c:tx>
            <c:strRef>
              <c:f>データシート!$A$35</c:f>
              <c:strCache>
                <c:ptCount val="1"/>
                <c:pt idx="0">
                  <c:v>国民健康保険月形町立病院事業会計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5.0599999999999996</c:v>
                </c:pt>
                <c:pt idx="2">
                  <c:v>#N/A</c:v>
                </c:pt>
                <c:pt idx="3">
                  <c:v>4.43</c:v>
                </c:pt>
                <c:pt idx="4">
                  <c:v>#N/A</c:v>
                </c:pt>
                <c:pt idx="5">
                  <c:v>4.79</c:v>
                </c:pt>
                <c:pt idx="6">
                  <c:v>#N/A</c:v>
                </c:pt>
                <c:pt idx="7">
                  <c:v>3.8</c:v>
                </c:pt>
                <c:pt idx="8">
                  <c:v>#N/A</c:v>
                </c:pt>
                <c:pt idx="9">
                  <c:v>3.08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2.66</c:v>
                </c:pt>
                <c:pt idx="2">
                  <c:v>#N/A</c:v>
                </c:pt>
                <c:pt idx="3">
                  <c:v>3.14</c:v>
                </c:pt>
                <c:pt idx="4">
                  <c:v>#N/A</c:v>
                </c:pt>
                <c:pt idx="5">
                  <c:v>2.82</c:v>
                </c:pt>
                <c:pt idx="6">
                  <c:v>#N/A</c:v>
                </c:pt>
                <c:pt idx="7">
                  <c:v>3.71</c:v>
                </c:pt>
                <c:pt idx="8">
                  <c:v>#N/A</c:v>
                </c:pt>
                <c:pt idx="9">
                  <c:v>3.62</c:v>
                </c:pt>
              </c:numCache>
            </c:numRef>
          </c:val>
        </c:ser>
        <c:overlap val="100"/>
        <c:axId val="84954112"/>
        <c:axId val="84960000"/>
      </c:barChart>
      <c:catAx>
        <c:axId val="849541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960000"/>
        <c:crosses val="autoZero"/>
        <c:auto val="1"/>
        <c:lblAlgn val="ctr"/>
        <c:lblOffset val="100"/>
        <c:tickLblSkip val="1"/>
        <c:tickMarkSkip val="1"/>
      </c:catAx>
      <c:valAx>
        <c:axId val="849600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95411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464</c:v>
                </c:pt>
                <c:pt idx="5">
                  <c:v>481</c:v>
                </c:pt>
                <c:pt idx="8">
                  <c:v>495</c:v>
                </c:pt>
                <c:pt idx="11">
                  <c:v>494</c:v>
                </c:pt>
                <c:pt idx="14">
                  <c:v>477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12</c:v>
                </c:pt>
                <c:pt idx="3">
                  <c:v>13</c:v>
                </c:pt>
                <c:pt idx="6">
                  <c:v>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74</c:v>
                </c:pt>
                <c:pt idx="3">
                  <c:v>73</c:v>
                </c:pt>
                <c:pt idx="6">
                  <c:v>82</c:v>
                </c:pt>
                <c:pt idx="9">
                  <c:v>95</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516</c:v>
                </c:pt>
                <c:pt idx="3">
                  <c:v>510</c:v>
                </c:pt>
                <c:pt idx="6">
                  <c:v>518</c:v>
                </c:pt>
                <c:pt idx="9">
                  <c:v>504</c:v>
                </c:pt>
                <c:pt idx="12">
                  <c:v>446</c:v>
                </c:pt>
              </c:numCache>
            </c:numRef>
          </c:val>
        </c:ser>
        <c:gapWidth val="100"/>
        <c:overlap val="100"/>
        <c:axId val="110050688"/>
        <c:axId val="11006067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139</c:v>
                </c:pt>
                <c:pt idx="2">
                  <c:v>#N/A</c:v>
                </c:pt>
                <c:pt idx="3">
                  <c:v>#N/A</c:v>
                </c:pt>
                <c:pt idx="4">
                  <c:v>117</c:v>
                </c:pt>
                <c:pt idx="5">
                  <c:v>#N/A</c:v>
                </c:pt>
                <c:pt idx="6">
                  <c:v>#N/A</c:v>
                </c:pt>
                <c:pt idx="7">
                  <c:v>125</c:v>
                </c:pt>
                <c:pt idx="8">
                  <c:v>#N/A</c:v>
                </c:pt>
                <c:pt idx="9">
                  <c:v>#N/A</c:v>
                </c:pt>
                <c:pt idx="10">
                  <c:v>116</c:v>
                </c:pt>
                <c:pt idx="11">
                  <c:v>#N/A</c:v>
                </c:pt>
                <c:pt idx="12">
                  <c:v>#N/A</c:v>
                </c:pt>
                <c:pt idx="13">
                  <c:v>76</c:v>
                </c:pt>
                <c:pt idx="14">
                  <c:v>#N/A</c:v>
                </c:pt>
              </c:numCache>
            </c:numRef>
          </c:val>
        </c:ser>
        <c:marker val="1"/>
        <c:axId val="110050688"/>
        <c:axId val="110060672"/>
      </c:lineChart>
      <c:catAx>
        <c:axId val="1100506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60672"/>
        <c:crosses val="autoZero"/>
        <c:auto val="1"/>
        <c:lblAlgn val="ctr"/>
        <c:lblOffset val="100"/>
        <c:tickLblSkip val="1"/>
        <c:tickMarkSkip val="1"/>
      </c:catAx>
      <c:valAx>
        <c:axId val="11006067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5068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4037</c:v>
                </c:pt>
                <c:pt idx="5">
                  <c:v>3967</c:v>
                </c:pt>
                <c:pt idx="8">
                  <c:v>3702</c:v>
                </c:pt>
                <c:pt idx="11">
                  <c:v>3825</c:v>
                </c:pt>
                <c:pt idx="14">
                  <c:v>3797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561</c:v>
                </c:pt>
                <c:pt idx="5">
                  <c:v>549</c:v>
                </c:pt>
                <c:pt idx="8">
                  <c:v>477</c:v>
                </c:pt>
                <c:pt idx="11">
                  <c:v>396</c:v>
                </c:pt>
                <c:pt idx="14">
                  <c:v>324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2124</c:v>
                </c:pt>
                <c:pt idx="5">
                  <c:v>2155</c:v>
                </c:pt>
                <c:pt idx="8">
                  <c:v>2312</c:v>
                </c:pt>
                <c:pt idx="11">
                  <c:v>2350</c:v>
                </c:pt>
                <c:pt idx="14">
                  <c:v>2500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637</c:v>
                </c:pt>
                <c:pt idx="6">
                  <c:v>520</c:v>
                </c:pt>
                <c:pt idx="9">
                  <c:v>555</c:v>
                </c:pt>
                <c:pt idx="12">
                  <c:v>485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767</c:v>
                </c:pt>
                <c:pt idx="3">
                  <c:v>719</c:v>
                </c:pt>
                <c:pt idx="6">
                  <c:v>687</c:v>
                </c:pt>
                <c:pt idx="9">
                  <c:v>686</c:v>
                </c:pt>
                <c:pt idx="12">
                  <c:v>711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40</c:v>
                </c:pt>
                <c:pt idx="3">
                  <c:v>365</c:v>
                </c:pt>
                <c:pt idx="6">
                  <c:v>147</c:v>
                </c:pt>
                <c:pt idx="9">
                  <c:v>10</c:v>
                </c:pt>
                <c:pt idx="12">
                  <c:v>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4163</c:v>
                </c:pt>
                <c:pt idx="3">
                  <c:v>4065</c:v>
                </c:pt>
                <c:pt idx="6">
                  <c:v>3928</c:v>
                </c:pt>
                <c:pt idx="9">
                  <c:v>3987</c:v>
                </c:pt>
                <c:pt idx="12">
                  <c:v>3909</c:v>
                </c:pt>
              </c:numCache>
            </c:numRef>
          </c:val>
        </c:ser>
        <c:gapWidth val="100"/>
        <c:overlap val="100"/>
        <c:axId val="109814912"/>
        <c:axId val="10981644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09814912"/>
        <c:axId val="109816448"/>
      </c:lineChart>
      <c:catAx>
        <c:axId val="1098149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816448"/>
        <c:crosses val="autoZero"/>
        <c:auto val="1"/>
        <c:lblAlgn val="ctr"/>
        <c:lblOffset val="100"/>
        <c:tickLblSkip val="1"/>
        <c:tickMarkSkip val="1"/>
      </c:catAx>
      <c:valAx>
        <c:axId val="1098164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1491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{66C3472B-C030-41C8-BC34-B5843E3183A1}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{35145183-954E-4BA0-8689-FF09049B3BCE}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{D3CE4AE4-D813-45B6-8976-5DFF8170B6E5}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{49B25F7C-6D9A-4D15-B643-441219D9B312}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{81B5ECAE-93EC-4120-AB89-15E6101438F1}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{AF690DB2-9716-4AD9-A8C3-1D6CD1D885C1}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{913F0FB1-E41B-4D1D-9389-A8D9A8823FC7}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{0912D8D6-333F-4288-A4ED-18A4F181DD51}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{60EB0A48-CFD5-4E97-BD60-F3DEB72E0B14}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{B9A1BDE7-BB68-4F56-9560-6EF4BF37832D}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0178304"/>
        <c:axId val="110179840"/>
      </c:scatterChart>
      <c:valAx>
        <c:axId val="110178304"/>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179840"/>
        <c:crosses val="autoZero"/>
        <c:crossBetween val="midCat"/>
      </c:valAx>
      <c:valAx>
        <c:axId val="11017984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17830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{EC6CD00F-64CD-413C-A5ED-F6AF293366A1}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{95E0869F-B081-4D6B-8697-90F967F3162A}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{D845D777-2A24-4D3B-B41C-D793E93DA902}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{38A0C934-4A30-4557-93E3-42016922A75F}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{DB9E8CAC-FEF6-4B72-B605-F2A8C6DBA256}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7.1</c:v>
                </c:pt>
                <c:pt idx="2">
                  <c:v>6.2</c:v>
                </c:pt>
                <c:pt idx="3">
                  <c:v>5.9</c:v>
                </c:pt>
                <c:pt idx="4">
                  <c:v>5.2</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{3BA7F15F-93A6-4526-941E-20CC46862FE7}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{4448748F-91BE-487E-AB8D-A547E4AE26F2}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{F9274EFB-0F3B-4E73-A550-A96850CCF855}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{BB09121A-8B01-42A5-87FE-B5BECCD967D1}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{413B86EE-E6DE-4CC7-A233-6EF554834E3E}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10713088"/>
        <c:axId val="110743936"/>
      </c:scatterChart>
      <c:valAx>
        <c:axId val="110713088"/>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743936"/>
        <c:crosses val="autoZero"/>
        <c:crossBetween val="midCat"/>
      </c:valAx>
      <c:valAx>
        <c:axId val="110743936"/>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71308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元利償還金等については、現在のところ年々減少傾向である。これによって実質公債費比率についても年々下降している状況となっている。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今後においても、借入と償還のシュミレーションにより無理のない償還ができるよう計画的な借入れを推進する。</a:t>
          </a:r>
          <a:endParaRPr lang="ja-JP" altLang="ja-JP" sz="14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将来負担はなく、今後も維持継続できるように努める。</a:t>
          </a:r>
          <a:endParaRPr kumimoji="1" lang="en-US"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景気の低迷や人口の減少による労働者の減少や過疎地域における賃金の落ち込み、高齢化等の要因により、税収の減少が徐々に進んでいるため、中々数値の改善がなされていない状況である。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44450</xdr:rowOff>
    </xdr:to>
    <xdr:cxnSp macro="">
      <xdr:nvCxnSpPr>
        <xdr:cNvPr id="78" name="直線コネクタ 77"/>
        <xdr:cNvCxnSpPr/>
      </xdr:nvCxnSpPr>
      <xdr:spPr>
        <a:xfrm>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人件費や物件費（特に各種システム等の保守関係業務）の上昇により数値が悪化した。可能な限り委託料等の経費の削減を目標とした財政運営を目指す。</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63</xdr:row>
      <xdr:rowOff>78105</xdr:rowOff>
    </xdr:to>
    <xdr:cxnSp macro="">
      <xdr:nvCxnSpPr>
        <xdr:cNvPr id="132" name="直線コネクタ 131"/>
        <xdr:cNvCxnSpPr/>
      </xdr:nvCxnSpPr>
      <xdr:spPr>
        <a:xfrm>
          <a:off x="4114800" y="108553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53975</xdr:rowOff>
    </xdr:to>
    <xdr:cxnSp macro="">
      <xdr:nvCxnSpPr>
        <xdr:cNvPr id="135" name="直線コネクタ 134"/>
        <xdr:cNvCxnSpPr/>
      </xdr:nvCxnSpPr>
      <xdr:spPr>
        <a:xfrm>
          <a:off x="3225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62</xdr:row>
      <xdr:rowOff>116840</xdr:rowOff>
    </xdr:to>
    <xdr:cxnSp macro="">
      <xdr:nvCxnSpPr>
        <xdr:cNvPr id="138" name="直線コネクタ 137"/>
        <xdr:cNvCxnSpPr/>
      </xdr:nvCxnSpPr>
      <xdr:spPr>
        <a:xfrm>
          <a:off x="2336800" y="1068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149013</xdr:rowOff>
    </xdr:to>
    <xdr:cxnSp macro="">
      <xdr:nvCxnSpPr>
        <xdr:cNvPr id="141" name="直線コネクタ 140"/>
        <xdr:cNvCxnSpPr/>
      </xdr:nvCxnSpPr>
      <xdr:spPr>
        <a:xfrm flipV="1">
          <a:off x="1447800" y="1068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27305</xdr:rowOff>
    </xdr:from>
    <xdr:to>
      <xdr:col>7</xdr:col>
      <xdr:colOff>203200</xdr:colOff>
      <xdr:row>63</xdr:row>
      <xdr:rowOff>128905</xdr:rowOff>
    </xdr:to>
    <xdr:sp macro="" textlink="">
      <xdr:nvSpPr>
        <xdr:cNvPr id="151" name="円/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66040</xdr:rowOff>
    </xdr:from>
    <xdr:to>
      <xdr:col>4</xdr:col>
      <xdr:colOff>533400</xdr:colOff>
      <xdr:row>62</xdr:row>
      <xdr:rowOff>167640</xdr:rowOff>
    </xdr:to>
    <xdr:sp macro="" textlink="">
      <xdr:nvSpPr>
        <xdr:cNvPr id="155" name="円/楕円 154"/>
        <xdr:cNvSpPr/>
      </xdr:nvSpPr>
      <xdr:spPr>
        <a:xfrm>
          <a:off x="3175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152417</xdr:rowOff>
    </xdr:from>
    <xdr:ext cx="762000" cy="259045"/>
    <xdr:sp macro="" textlink="">
      <xdr:nvSpPr>
        <xdr:cNvPr id="156" name="テキスト ボックス 155"/>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7" name="円/楕円 156"/>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8" name="テキスト ボックス 157"/>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98213</xdr:rowOff>
    </xdr:from>
    <xdr:to>
      <xdr:col>2</xdr:col>
      <xdr:colOff>127000</xdr:colOff>
      <xdr:row>63</xdr:row>
      <xdr:rowOff>28363</xdr:rowOff>
    </xdr:to>
    <xdr:sp macro="" textlink="">
      <xdr:nvSpPr>
        <xdr:cNvPr id="159" name="円/楕円 158"/>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38540</xdr:rowOff>
    </xdr:from>
    <xdr:ext cx="762000" cy="259045"/>
    <xdr:sp macro="" textlink="">
      <xdr:nvSpPr>
        <xdr:cNvPr id="160" name="テキスト ボックス 159"/>
        <xdr:cNvSpPr txBox="1"/>
      </xdr:nvSpPr>
      <xdr:spPr>
        <a:xfrm>
          <a:off x="1066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人件費及び物件費が前年度増となり、また、人口が減少していることで数値は悪化している。業務の効率化及び経常経費の削減に積極的に取組む必要がある。</a:t>
          </a:r>
          <a:endParaRPr lang="ja-JP" altLang="ja-JP" sz="1400"/>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82908</xdr:rowOff>
    </xdr:from>
    <xdr:to>
      <xdr:col>7</xdr:col>
      <xdr:colOff>152400</xdr:colOff>
      <xdr:row>82</xdr:row>
      <xdr:rowOff>105773</xdr:rowOff>
    </xdr:to>
    <xdr:cxnSp macro="">
      <xdr:nvCxnSpPr>
        <xdr:cNvPr id="196" name="直線コネクタ 195"/>
        <xdr:cNvCxnSpPr/>
      </xdr:nvCxnSpPr>
      <xdr:spPr>
        <a:xfrm>
          <a:off x="4114800" y="14141808"/>
          <a:ext cx="8382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44551</xdr:rowOff>
    </xdr:from>
    <xdr:to>
      <xdr:col>6</xdr:col>
      <xdr:colOff>0</xdr:colOff>
      <xdr:row>82</xdr:row>
      <xdr:rowOff>82908</xdr:rowOff>
    </xdr:to>
    <xdr:cxnSp macro="">
      <xdr:nvCxnSpPr>
        <xdr:cNvPr id="199" name="直線コネクタ 198"/>
        <xdr:cNvCxnSpPr/>
      </xdr:nvCxnSpPr>
      <xdr:spPr>
        <a:xfrm>
          <a:off x="3225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33277</xdr:rowOff>
    </xdr:from>
    <xdr:to>
      <xdr:col>4</xdr:col>
      <xdr:colOff>482600</xdr:colOff>
      <xdr:row>82</xdr:row>
      <xdr:rowOff>44551</xdr:rowOff>
    </xdr:to>
    <xdr:cxnSp macro="">
      <xdr:nvCxnSpPr>
        <xdr:cNvPr id="202" name="直線コネクタ 201"/>
        <xdr:cNvCxnSpPr/>
      </xdr:nvCxnSpPr>
      <xdr:spPr>
        <a:xfrm>
          <a:off x="2336800" y="1409217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33277</xdr:rowOff>
    </xdr:from>
    <xdr:to>
      <xdr:col>3</xdr:col>
      <xdr:colOff>279400</xdr:colOff>
      <xdr:row>82</xdr:row>
      <xdr:rowOff>61576</xdr:rowOff>
    </xdr:to>
    <xdr:cxnSp macro="">
      <xdr:nvCxnSpPr>
        <xdr:cNvPr id="205" name="直線コネクタ 204"/>
        <xdr:cNvCxnSpPr/>
      </xdr:nvCxnSpPr>
      <xdr:spPr>
        <a:xfrm flipV="1">
          <a:off x="1447800" y="14092177"/>
          <a:ext cx="889000" cy="2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54973</xdr:rowOff>
    </xdr:from>
    <xdr:to>
      <xdr:col>7</xdr:col>
      <xdr:colOff>203200</xdr:colOff>
      <xdr:row>82</xdr:row>
      <xdr:rowOff>156573</xdr:rowOff>
    </xdr:to>
    <xdr:sp macro="" textlink="">
      <xdr:nvSpPr>
        <xdr:cNvPr id="215" name="円/楕円 214"/>
        <xdr:cNvSpPr/>
      </xdr:nvSpPr>
      <xdr:spPr>
        <a:xfrm>
          <a:off x="49022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71500</xdr:rowOff>
    </xdr:from>
    <xdr:ext cx="762000" cy="259045"/>
    <xdr:sp macro="" textlink="">
      <xdr:nvSpPr>
        <xdr:cNvPr id="216" name="人件費・物件費等の状況該当値テキスト"/>
        <xdr:cNvSpPr txBox="1"/>
      </xdr:nvSpPr>
      <xdr:spPr>
        <a:xfrm>
          <a:off x="5041900" y="13958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366,790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32108</xdr:rowOff>
    </xdr:from>
    <xdr:to>
      <xdr:col>6</xdr:col>
      <xdr:colOff>50800</xdr:colOff>
      <xdr:row>82</xdr:row>
      <xdr:rowOff>133708</xdr:rowOff>
    </xdr:to>
    <xdr:sp macro="" textlink="">
      <xdr:nvSpPr>
        <xdr:cNvPr id="217" name="円/楕円 216"/>
        <xdr:cNvSpPr/>
      </xdr:nvSpPr>
      <xdr:spPr>
        <a:xfrm>
          <a:off x="4064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143885</xdr:rowOff>
    </xdr:from>
    <xdr:ext cx="736600" cy="259045"/>
    <xdr:sp macro="" textlink="">
      <xdr:nvSpPr>
        <xdr:cNvPr id="218" name="テキスト ボックス 217"/>
        <xdr:cNvSpPr txBox="1"/>
      </xdr:nvSpPr>
      <xdr:spPr>
        <a:xfrm>
          <a:off x="3733800" y="1385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165201</xdr:rowOff>
    </xdr:from>
    <xdr:to>
      <xdr:col>4</xdr:col>
      <xdr:colOff>533400</xdr:colOff>
      <xdr:row>82</xdr:row>
      <xdr:rowOff>95351</xdr:rowOff>
    </xdr:to>
    <xdr:sp macro="" textlink="">
      <xdr:nvSpPr>
        <xdr:cNvPr id="219" name="円/楕円 218"/>
        <xdr:cNvSpPr/>
      </xdr:nvSpPr>
      <xdr:spPr>
        <a:xfrm>
          <a:off x="3175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105528</xdr:rowOff>
    </xdr:from>
    <xdr:ext cx="762000" cy="259045"/>
    <xdr:sp macro="" textlink="">
      <xdr:nvSpPr>
        <xdr:cNvPr id="220" name="テキスト ボックス 219"/>
        <xdr:cNvSpPr txBox="1"/>
      </xdr:nvSpPr>
      <xdr:spPr>
        <a:xfrm>
          <a:off x="2844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313,509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153927</xdr:rowOff>
    </xdr:from>
    <xdr:to>
      <xdr:col>3</xdr:col>
      <xdr:colOff>330200</xdr:colOff>
      <xdr:row>82</xdr:row>
      <xdr:rowOff>84077</xdr:rowOff>
    </xdr:to>
    <xdr:sp macro="" textlink="">
      <xdr:nvSpPr>
        <xdr:cNvPr id="221" name="円/楕円 220"/>
        <xdr:cNvSpPr/>
      </xdr:nvSpPr>
      <xdr:spPr>
        <a:xfrm>
          <a:off x="2286000" y="1404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94254</xdr:rowOff>
    </xdr:from>
    <xdr:ext cx="762000" cy="259045"/>
    <xdr:sp macro="" textlink="">
      <xdr:nvSpPr>
        <xdr:cNvPr id="222" name="テキスト ボックス 221"/>
        <xdr:cNvSpPr txBox="1"/>
      </xdr:nvSpPr>
      <xdr:spPr>
        <a:xfrm>
          <a:off x="1955800" y="1381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303,698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10776</xdr:rowOff>
    </xdr:from>
    <xdr:to>
      <xdr:col>2</xdr:col>
      <xdr:colOff>127000</xdr:colOff>
      <xdr:row>82</xdr:row>
      <xdr:rowOff>112376</xdr:rowOff>
    </xdr:to>
    <xdr:sp macro="" textlink="">
      <xdr:nvSpPr>
        <xdr:cNvPr id="223" name="円/楕円 222"/>
        <xdr:cNvSpPr/>
      </xdr:nvSpPr>
      <xdr:spPr>
        <a:xfrm>
          <a:off x="1397000" y="140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122553</xdr:rowOff>
    </xdr:from>
    <xdr:ext cx="762000" cy="259045"/>
    <xdr:sp macro="" textlink="">
      <xdr:nvSpPr>
        <xdr:cNvPr id="224" name="テキスト ボックス 223"/>
        <xdr:cNvSpPr txBox="1"/>
      </xdr:nvSpPr>
      <xdr:spPr>
        <a:xfrm>
          <a:off x="1066800" y="138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328,326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職員数が少ないため、年次による指数の振り幅が大きくなる傾向にある。近年は類似団体を若干上回る状況にあるが、今後においては類似団体の平均値を目標に指数の適正化に努める。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97579</xdr:rowOff>
    </xdr:from>
    <xdr:to>
      <xdr:col>24</xdr:col>
      <xdr:colOff>558800</xdr:colOff>
      <xdr:row>86</xdr:row>
      <xdr:rowOff>97579</xdr:rowOff>
    </xdr:to>
    <xdr:cxnSp macro="">
      <xdr:nvCxnSpPr>
        <xdr:cNvPr id="258" name="直線コネクタ 257"/>
        <xdr:cNvCxnSpPr/>
      </xdr:nvCxnSpPr>
      <xdr:spPr>
        <a:xfrm>
          <a:off x="16179800" y="148422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97579</xdr:rowOff>
    </xdr:from>
    <xdr:to>
      <xdr:col>23</xdr:col>
      <xdr:colOff>406400</xdr:colOff>
      <xdr:row>86</xdr:row>
      <xdr:rowOff>117687</xdr:rowOff>
    </xdr:to>
    <xdr:cxnSp macro="">
      <xdr:nvCxnSpPr>
        <xdr:cNvPr id="261" name="直線コネクタ 260"/>
        <xdr:cNvCxnSpPr/>
      </xdr:nvCxnSpPr>
      <xdr:spPr>
        <a:xfrm flipV="1">
          <a:off x="15290800" y="148422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117687</xdr:rowOff>
    </xdr:from>
    <xdr:to>
      <xdr:col>22</xdr:col>
      <xdr:colOff>203200</xdr:colOff>
      <xdr:row>88</xdr:row>
      <xdr:rowOff>96520</xdr:rowOff>
    </xdr:to>
    <xdr:cxnSp macro="">
      <xdr:nvCxnSpPr>
        <xdr:cNvPr id="264" name="直線コネクタ 263"/>
        <xdr:cNvCxnSpPr/>
      </xdr:nvCxnSpPr>
      <xdr:spPr>
        <a:xfrm flipV="1">
          <a:off x="14401800" y="1486238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128693</xdr:rowOff>
    </xdr:to>
    <xdr:cxnSp macro="">
      <xdr:nvCxnSpPr>
        <xdr:cNvPr id="267" name="直線コネクタ 266"/>
        <xdr:cNvCxnSpPr/>
      </xdr:nvCxnSpPr>
      <xdr:spPr>
        <a:xfrm flipV="1">
          <a:off x="13512800" y="1518412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46779</xdr:rowOff>
    </xdr:from>
    <xdr:to>
      <xdr:col>24</xdr:col>
      <xdr:colOff>609600</xdr:colOff>
      <xdr:row>86</xdr:row>
      <xdr:rowOff>148379</xdr:rowOff>
    </xdr:to>
    <xdr:sp macro="" textlink="">
      <xdr:nvSpPr>
        <xdr:cNvPr id="277" name="円/楕円 276"/>
        <xdr:cNvSpPr/>
      </xdr:nvSpPr>
      <xdr:spPr>
        <a:xfrm>
          <a:off x="169672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18856</xdr:rowOff>
    </xdr:from>
    <xdr:ext cx="762000" cy="259045"/>
    <xdr:sp macro="" textlink="">
      <xdr:nvSpPr>
        <xdr:cNvPr id="278" name="給与水準   （国との比較）該当値テキスト"/>
        <xdr:cNvSpPr txBox="1"/>
      </xdr:nvSpPr>
      <xdr:spPr>
        <a:xfrm>
          <a:off x="17106900" y="1476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46779</xdr:rowOff>
    </xdr:from>
    <xdr:to>
      <xdr:col>23</xdr:col>
      <xdr:colOff>457200</xdr:colOff>
      <xdr:row>86</xdr:row>
      <xdr:rowOff>148379</xdr:rowOff>
    </xdr:to>
    <xdr:sp macro="" textlink="">
      <xdr:nvSpPr>
        <xdr:cNvPr id="279" name="円/楕円 278"/>
        <xdr:cNvSpPr/>
      </xdr:nvSpPr>
      <xdr:spPr>
        <a:xfrm>
          <a:off x="16129000" y="147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133156</xdr:rowOff>
    </xdr:from>
    <xdr:ext cx="736600" cy="259045"/>
    <xdr:sp macro="" textlink="">
      <xdr:nvSpPr>
        <xdr:cNvPr id="280" name="テキスト ボックス 279"/>
        <xdr:cNvSpPr txBox="1"/>
      </xdr:nvSpPr>
      <xdr:spPr>
        <a:xfrm>
          <a:off x="15798800" y="148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83" name="円/楕円 282"/>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4" name="テキスト ボックス 283"/>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85" name="円/楕円 284"/>
        <xdr:cNvSpPr/>
      </xdr:nvSpPr>
      <xdr:spPr>
        <a:xfrm>
          <a:off x="13462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164270</xdr:rowOff>
    </xdr:from>
    <xdr:ext cx="762000" cy="259045"/>
    <xdr:sp macro="" textlink="">
      <xdr:nvSpPr>
        <xdr:cNvPr id="286" name="テキスト ボックス 285"/>
        <xdr:cNvSpPr txBox="1"/>
      </xdr:nvSpPr>
      <xdr:spPr>
        <a:xfrm>
          <a:off x="13131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近年は類似団体の平均を下回っている状況にある。適切な定員管理を行い、効率的な組織運営に努める。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17310</xdr:rowOff>
    </xdr:from>
    <xdr:to>
      <xdr:col>24</xdr:col>
      <xdr:colOff>558800</xdr:colOff>
      <xdr:row>61</xdr:row>
      <xdr:rowOff>27204</xdr:rowOff>
    </xdr:to>
    <xdr:cxnSp macro="">
      <xdr:nvCxnSpPr>
        <xdr:cNvPr id="318" name="直線コネクタ 317"/>
        <xdr:cNvCxnSpPr/>
      </xdr:nvCxnSpPr>
      <xdr:spPr>
        <a:xfrm>
          <a:off x="16179800" y="10475760"/>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3073</xdr:rowOff>
    </xdr:from>
    <xdr:to>
      <xdr:col>23</xdr:col>
      <xdr:colOff>406400</xdr:colOff>
      <xdr:row>61</xdr:row>
      <xdr:rowOff>17310</xdr:rowOff>
    </xdr:to>
    <xdr:cxnSp macro="">
      <xdr:nvCxnSpPr>
        <xdr:cNvPr id="321" name="直線コネクタ 320"/>
        <xdr:cNvCxnSpPr/>
      </xdr:nvCxnSpPr>
      <xdr:spPr>
        <a:xfrm>
          <a:off x="15290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162217</xdr:rowOff>
    </xdr:from>
    <xdr:to>
      <xdr:col>22</xdr:col>
      <xdr:colOff>203200</xdr:colOff>
      <xdr:row>61</xdr:row>
      <xdr:rowOff>3073</xdr:rowOff>
    </xdr:to>
    <xdr:cxnSp macro="">
      <xdr:nvCxnSpPr>
        <xdr:cNvPr id="324" name="直線コネクタ 323"/>
        <xdr:cNvCxnSpPr/>
      </xdr:nvCxnSpPr>
      <xdr:spPr>
        <a:xfrm>
          <a:off x="14401800" y="10449217"/>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162217</xdr:rowOff>
    </xdr:from>
    <xdr:to>
      <xdr:col>21</xdr:col>
      <xdr:colOff>0</xdr:colOff>
      <xdr:row>60</xdr:row>
      <xdr:rowOff>162699</xdr:rowOff>
    </xdr:to>
    <xdr:cxnSp macro="">
      <xdr:nvCxnSpPr>
        <xdr:cNvPr id="327" name="直線コネクタ 326"/>
        <xdr:cNvCxnSpPr/>
      </xdr:nvCxnSpPr>
      <xdr:spPr>
        <a:xfrm flipV="1">
          <a:off x="13512800" y="1044921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147854</xdr:rowOff>
    </xdr:from>
    <xdr:to>
      <xdr:col>24</xdr:col>
      <xdr:colOff>609600</xdr:colOff>
      <xdr:row>61</xdr:row>
      <xdr:rowOff>78004</xdr:rowOff>
    </xdr:to>
    <xdr:sp macro="" textlink="">
      <xdr:nvSpPr>
        <xdr:cNvPr id="337" name="円/楕円 336"/>
        <xdr:cNvSpPr/>
      </xdr:nvSpPr>
      <xdr:spPr>
        <a:xfrm>
          <a:off x="169672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164381</xdr:rowOff>
    </xdr:from>
    <xdr:ext cx="762000" cy="259045"/>
    <xdr:sp macro="" textlink="">
      <xdr:nvSpPr>
        <xdr:cNvPr id="338" name="定員管理の状況該当値テキスト"/>
        <xdr:cNvSpPr txBox="1"/>
      </xdr:nvSpPr>
      <xdr:spPr>
        <a:xfrm>
          <a:off x="17106900" y="10279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137960</xdr:rowOff>
    </xdr:from>
    <xdr:to>
      <xdr:col>23</xdr:col>
      <xdr:colOff>457200</xdr:colOff>
      <xdr:row>61</xdr:row>
      <xdr:rowOff>68110</xdr:rowOff>
    </xdr:to>
    <xdr:sp macro="" textlink="">
      <xdr:nvSpPr>
        <xdr:cNvPr id="339" name="円/楕円 338"/>
        <xdr:cNvSpPr/>
      </xdr:nvSpPr>
      <xdr:spPr>
        <a:xfrm>
          <a:off x="16129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78287</xdr:rowOff>
    </xdr:from>
    <xdr:ext cx="736600" cy="259045"/>
    <xdr:sp macro="" textlink="">
      <xdr:nvSpPr>
        <xdr:cNvPr id="340" name="テキスト ボックス 339"/>
        <xdr:cNvSpPr txBox="1"/>
      </xdr:nvSpPr>
      <xdr:spPr>
        <a:xfrm>
          <a:off x="15798800" y="1019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123723</xdr:rowOff>
    </xdr:from>
    <xdr:to>
      <xdr:col>22</xdr:col>
      <xdr:colOff>254000</xdr:colOff>
      <xdr:row>61</xdr:row>
      <xdr:rowOff>53873</xdr:rowOff>
    </xdr:to>
    <xdr:sp macro="" textlink="">
      <xdr:nvSpPr>
        <xdr:cNvPr id="341" name="円/楕円 340"/>
        <xdr:cNvSpPr/>
      </xdr:nvSpPr>
      <xdr:spPr>
        <a:xfrm>
          <a:off x="15240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64050</xdr:rowOff>
    </xdr:from>
    <xdr:ext cx="762000" cy="259045"/>
    <xdr:sp macro="" textlink="">
      <xdr:nvSpPr>
        <xdr:cNvPr id="342" name="テキスト ボックス 341"/>
        <xdr:cNvSpPr txBox="1"/>
      </xdr:nvSpPr>
      <xdr:spPr>
        <a:xfrm>
          <a:off x="14909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111417</xdr:rowOff>
    </xdr:from>
    <xdr:to>
      <xdr:col>21</xdr:col>
      <xdr:colOff>50800</xdr:colOff>
      <xdr:row>61</xdr:row>
      <xdr:rowOff>41567</xdr:rowOff>
    </xdr:to>
    <xdr:sp macro="" textlink="">
      <xdr:nvSpPr>
        <xdr:cNvPr id="343" name="円/楕円 342"/>
        <xdr:cNvSpPr/>
      </xdr:nvSpPr>
      <xdr:spPr>
        <a:xfrm>
          <a:off x="14351000" y="103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51744</xdr:rowOff>
    </xdr:from>
    <xdr:ext cx="762000" cy="259045"/>
    <xdr:sp macro="" textlink="">
      <xdr:nvSpPr>
        <xdr:cNvPr id="344" name="テキスト ボックス 343"/>
        <xdr:cNvSpPr txBox="1"/>
      </xdr:nvSpPr>
      <xdr:spPr>
        <a:xfrm>
          <a:off x="14020800" y="10167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111899</xdr:rowOff>
    </xdr:from>
    <xdr:to>
      <xdr:col>19</xdr:col>
      <xdr:colOff>533400</xdr:colOff>
      <xdr:row>61</xdr:row>
      <xdr:rowOff>42049</xdr:rowOff>
    </xdr:to>
    <xdr:sp macro="" textlink="">
      <xdr:nvSpPr>
        <xdr:cNvPr id="345" name="円/楕円 344"/>
        <xdr:cNvSpPr/>
      </xdr:nvSpPr>
      <xdr:spPr>
        <a:xfrm>
          <a:off x="13462000" y="103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52226</xdr:rowOff>
    </xdr:from>
    <xdr:ext cx="762000" cy="259045"/>
    <xdr:sp macro="" textlink="">
      <xdr:nvSpPr>
        <xdr:cNvPr id="346" name="テキスト ボックス 345"/>
        <xdr:cNvSpPr txBox="1"/>
      </xdr:nvSpPr>
      <xdr:spPr>
        <a:xfrm>
          <a:off x="13131800" y="10167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公債費の減少により、近年数値が改善されている。今後においても将来の負担が大きくならないように、適切な数値の範囲で推移するように努める。</a:t>
          </a:r>
          <a:endParaRPr lang="ja-JP" altLang="ja-JP" sz="1400"/>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136652</xdr:rowOff>
    </xdr:from>
    <xdr:to>
      <xdr:col>24</xdr:col>
      <xdr:colOff>558800</xdr:colOff>
      <xdr:row>40</xdr:row>
      <xdr:rowOff>170434</xdr:rowOff>
    </xdr:to>
    <xdr:cxnSp macro="">
      <xdr:nvCxnSpPr>
        <xdr:cNvPr id="377" name="直線コネクタ 376"/>
        <xdr:cNvCxnSpPr/>
      </xdr:nvCxnSpPr>
      <xdr:spPr>
        <a:xfrm flipV="1">
          <a:off x="16179800" y="69946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170434</xdr:rowOff>
    </xdr:from>
    <xdr:to>
      <xdr:col>23</xdr:col>
      <xdr:colOff>406400</xdr:colOff>
      <xdr:row>41</xdr:row>
      <xdr:rowOff>13462</xdr:rowOff>
    </xdr:to>
    <xdr:cxnSp macro="">
      <xdr:nvCxnSpPr>
        <xdr:cNvPr id="380" name="直線コネクタ 379"/>
        <xdr:cNvCxnSpPr/>
      </xdr:nvCxnSpPr>
      <xdr:spPr>
        <a:xfrm flipV="1">
          <a:off x="15290800" y="70284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56896</xdr:rowOff>
    </xdr:to>
    <xdr:cxnSp macro="">
      <xdr:nvCxnSpPr>
        <xdr:cNvPr id="383" name="直線コネクタ 382"/>
        <xdr:cNvCxnSpPr/>
      </xdr:nvCxnSpPr>
      <xdr:spPr>
        <a:xfrm flipV="1">
          <a:off x="14401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56896</xdr:rowOff>
    </xdr:from>
    <xdr:to>
      <xdr:col>21</xdr:col>
      <xdr:colOff>0</xdr:colOff>
      <xdr:row>41</xdr:row>
      <xdr:rowOff>143764</xdr:rowOff>
    </xdr:to>
    <xdr:cxnSp macro="">
      <xdr:nvCxnSpPr>
        <xdr:cNvPr id="386" name="直線コネクタ 385"/>
        <xdr:cNvCxnSpPr/>
      </xdr:nvCxnSpPr>
      <xdr:spPr>
        <a:xfrm flipV="1">
          <a:off x="13512800" y="708634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85852</xdr:rowOff>
    </xdr:from>
    <xdr:to>
      <xdr:col>24</xdr:col>
      <xdr:colOff>609600</xdr:colOff>
      <xdr:row>41</xdr:row>
      <xdr:rowOff>16002</xdr:rowOff>
    </xdr:to>
    <xdr:sp macro="" textlink="">
      <xdr:nvSpPr>
        <xdr:cNvPr id="396" name="円/楕円 395"/>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102379</xdr:rowOff>
    </xdr:from>
    <xdr:ext cx="762000" cy="259045"/>
    <xdr:sp macro="" textlink="">
      <xdr:nvSpPr>
        <xdr:cNvPr id="397"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119634</xdr:rowOff>
    </xdr:from>
    <xdr:to>
      <xdr:col>23</xdr:col>
      <xdr:colOff>457200</xdr:colOff>
      <xdr:row>41</xdr:row>
      <xdr:rowOff>49784</xdr:rowOff>
    </xdr:to>
    <xdr:sp macro="" textlink="">
      <xdr:nvSpPr>
        <xdr:cNvPr id="398" name="円/楕円 397"/>
        <xdr:cNvSpPr/>
      </xdr:nvSpPr>
      <xdr:spPr>
        <a:xfrm>
          <a:off x="16129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59961</xdr:rowOff>
    </xdr:from>
    <xdr:ext cx="736600" cy="259045"/>
    <xdr:sp macro="" textlink="">
      <xdr:nvSpPr>
        <xdr:cNvPr id="399" name="テキスト ボックス 398"/>
        <xdr:cNvSpPr txBox="1"/>
      </xdr:nvSpPr>
      <xdr:spPr>
        <a:xfrm>
          <a:off x="15798800" y="674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400" name="円/楕円 399"/>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401" name="テキスト ボックス 400"/>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6096</xdr:rowOff>
    </xdr:from>
    <xdr:to>
      <xdr:col>21</xdr:col>
      <xdr:colOff>50800</xdr:colOff>
      <xdr:row>41</xdr:row>
      <xdr:rowOff>107696</xdr:rowOff>
    </xdr:to>
    <xdr:sp macro="" textlink="">
      <xdr:nvSpPr>
        <xdr:cNvPr id="402" name="円/楕円 401"/>
        <xdr:cNvSpPr/>
      </xdr:nvSpPr>
      <xdr:spPr>
        <a:xfrm>
          <a:off x="14351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117873</xdr:rowOff>
    </xdr:from>
    <xdr:ext cx="762000" cy="259045"/>
    <xdr:sp macro="" textlink="">
      <xdr:nvSpPr>
        <xdr:cNvPr id="403" name="テキスト ボックス 402"/>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4" name="円/楕円 403"/>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5" name="テキスト ボックス 404"/>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将来負担比率は発生していない。</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今後においても将来を見越した財政運営により維持継続に努める。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人件費については、類似団体の平均を若干下回る状況となっている。人件費の適正化及び適正な定員管理により、健全な財政運営に努める。</a:t>
          </a:r>
          <a:endParaRPr lang="ja-JP" altLang="ja-JP" sz="14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136144</xdr:rowOff>
    </xdr:from>
    <xdr:to>
      <xdr:col>7</xdr:col>
      <xdr:colOff>15875</xdr:colOff>
      <xdr:row>37</xdr:row>
      <xdr:rowOff>5842</xdr:rowOff>
    </xdr:to>
    <xdr:cxnSp macro="">
      <xdr:nvCxnSpPr>
        <xdr:cNvPr id="64" name="直線コネクタ 63"/>
        <xdr:cNvCxnSpPr/>
      </xdr:nvCxnSpPr>
      <xdr:spPr>
        <a:xfrm flipV="1">
          <a:off x="3987800" y="6308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113284</xdr:rowOff>
    </xdr:from>
    <xdr:to>
      <xdr:col>5</xdr:col>
      <xdr:colOff>549275</xdr:colOff>
      <xdr:row>37</xdr:row>
      <xdr:rowOff>5842</xdr:rowOff>
    </xdr:to>
    <xdr:cxnSp macro="">
      <xdr:nvCxnSpPr>
        <xdr:cNvPr id="67" name="直線コネクタ 66"/>
        <xdr:cNvCxnSpPr/>
      </xdr:nvCxnSpPr>
      <xdr:spPr>
        <a:xfrm>
          <a:off x="3098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113284</xdr:rowOff>
    </xdr:from>
    <xdr:to>
      <xdr:col>4</xdr:col>
      <xdr:colOff>346075</xdr:colOff>
      <xdr:row>36</xdr:row>
      <xdr:rowOff>149860</xdr:rowOff>
    </xdr:to>
    <xdr:cxnSp macro="">
      <xdr:nvCxnSpPr>
        <xdr:cNvPr id="70" name="直線コネクタ 69"/>
        <xdr:cNvCxnSpPr/>
      </xdr:nvCxnSpPr>
      <xdr:spPr>
        <a:xfrm flipV="1">
          <a:off x="2209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168148</xdr:rowOff>
    </xdr:to>
    <xdr:cxnSp macro="">
      <xdr:nvCxnSpPr>
        <xdr:cNvPr id="73" name="直線コネクタ 72"/>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3" name="円/楕円 82"/>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4"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5" name="円/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6" name="テキスト ボックス 85"/>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62484</xdr:rowOff>
    </xdr:from>
    <xdr:to>
      <xdr:col>4</xdr:col>
      <xdr:colOff>396875</xdr:colOff>
      <xdr:row>36</xdr:row>
      <xdr:rowOff>164084</xdr:rowOff>
    </xdr:to>
    <xdr:sp macro="" textlink="">
      <xdr:nvSpPr>
        <xdr:cNvPr id="87" name="円/楕円 86"/>
        <xdr:cNvSpPr/>
      </xdr:nvSpPr>
      <xdr:spPr>
        <a:xfrm>
          <a:off x="3048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2811</xdr:rowOff>
    </xdr:from>
    <xdr:ext cx="762000" cy="259045"/>
    <xdr:sp macro="" textlink="">
      <xdr:nvSpPr>
        <xdr:cNvPr id="88" name="テキスト ボックス 87"/>
        <xdr:cNvSpPr txBox="1"/>
      </xdr:nvSpPr>
      <xdr:spPr>
        <a:xfrm>
          <a:off x="2717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91" name="円/楕円 90"/>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92" name="テキスト ボックス 91"/>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物件費については、類似団体の平均を大きく上回っている状況となっている。需用費及び委託業務について経費の削減に努め、数値の改善に努める。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157480</xdr:rowOff>
    </xdr:from>
    <xdr:to>
      <xdr:col>24</xdr:col>
      <xdr:colOff>31750</xdr:colOff>
      <xdr:row>19</xdr:row>
      <xdr:rowOff>107950</xdr:rowOff>
    </xdr:to>
    <xdr:cxnSp macro="">
      <xdr:nvCxnSpPr>
        <xdr:cNvPr id="125" name="直線コネクタ 124"/>
        <xdr:cNvCxnSpPr/>
      </xdr:nvCxnSpPr>
      <xdr:spPr>
        <a:xfrm>
          <a:off x="15671800" y="32435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119380</xdr:rowOff>
    </xdr:from>
    <xdr:to>
      <xdr:col>22</xdr:col>
      <xdr:colOff>565150</xdr:colOff>
      <xdr:row>18</xdr:row>
      <xdr:rowOff>157480</xdr:rowOff>
    </xdr:to>
    <xdr:cxnSp macro="">
      <xdr:nvCxnSpPr>
        <xdr:cNvPr id="128" name="直線コネクタ 127"/>
        <xdr:cNvCxnSpPr/>
      </xdr:nvCxnSpPr>
      <xdr:spPr>
        <a:xfrm>
          <a:off x="14782800" y="3205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43180</xdr:rowOff>
    </xdr:from>
    <xdr:to>
      <xdr:col>21</xdr:col>
      <xdr:colOff>361950</xdr:colOff>
      <xdr:row>18</xdr:row>
      <xdr:rowOff>119380</xdr:rowOff>
    </xdr:to>
    <xdr:cxnSp macro="">
      <xdr:nvCxnSpPr>
        <xdr:cNvPr id="131" name="直線コネクタ 130"/>
        <xdr:cNvCxnSpPr/>
      </xdr:nvCxnSpPr>
      <xdr:spPr>
        <a:xfrm>
          <a:off x="13893800" y="3129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43180</xdr:rowOff>
    </xdr:from>
    <xdr:to>
      <xdr:col>20</xdr:col>
      <xdr:colOff>158750</xdr:colOff>
      <xdr:row>18</xdr:row>
      <xdr:rowOff>134620</xdr:rowOff>
    </xdr:to>
    <xdr:cxnSp macro="">
      <xdr:nvCxnSpPr>
        <xdr:cNvPr id="134" name="直線コネクタ 133"/>
        <xdr:cNvCxnSpPr/>
      </xdr:nvCxnSpPr>
      <xdr:spPr>
        <a:xfrm flipV="1">
          <a:off x="13004800" y="3129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57150</xdr:rowOff>
    </xdr:from>
    <xdr:to>
      <xdr:col>24</xdr:col>
      <xdr:colOff>82550</xdr:colOff>
      <xdr:row>19</xdr:row>
      <xdr:rowOff>158750</xdr:rowOff>
    </xdr:to>
    <xdr:sp macro="" textlink="">
      <xdr:nvSpPr>
        <xdr:cNvPr id="144" name="円/楕円 143"/>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29227</xdr:rowOff>
    </xdr:from>
    <xdr:ext cx="762000" cy="259045"/>
    <xdr:sp macro="" textlink="">
      <xdr:nvSpPr>
        <xdr:cNvPr id="145"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106680</xdr:rowOff>
    </xdr:from>
    <xdr:to>
      <xdr:col>22</xdr:col>
      <xdr:colOff>615950</xdr:colOff>
      <xdr:row>19</xdr:row>
      <xdr:rowOff>36830</xdr:rowOff>
    </xdr:to>
    <xdr:sp macro="" textlink="">
      <xdr:nvSpPr>
        <xdr:cNvPr id="146" name="円/楕円 145"/>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21607</xdr:rowOff>
    </xdr:from>
    <xdr:ext cx="736600" cy="259045"/>
    <xdr:sp macro="" textlink="">
      <xdr:nvSpPr>
        <xdr:cNvPr id="147" name="テキスト ボックス 146"/>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68580</xdr:rowOff>
    </xdr:from>
    <xdr:to>
      <xdr:col>21</xdr:col>
      <xdr:colOff>412750</xdr:colOff>
      <xdr:row>18</xdr:row>
      <xdr:rowOff>170180</xdr:rowOff>
    </xdr:to>
    <xdr:sp macro="" textlink="">
      <xdr:nvSpPr>
        <xdr:cNvPr id="148" name="円/楕円 147"/>
        <xdr:cNvSpPr/>
      </xdr:nvSpPr>
      <xdr:spPr>
        <a:xfrm>
          <a:off x="14732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154957</xdr:rowOff>
    </xdr:from>
    <xdr:ext cx="762000" cy="259045"/>
    <xdr:sp macro="" textlink="">
      <xdr:nvSpPr>
        <xdr:cNvPr id="149" name="テキスト ボックス 148"/>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163830</xdr:rowOff>
    </xdr:from>
    <xdr:to>
      <xdr:col>20</xdr:col>
      <xdr:colOff>209550</xdr:colOff>
      <xdr:row>18</xdr:row>
      <xdr:rowOff>93980</xdr:rowOff>
    </xdr:to>
    <xdr:sp macro="" textlink="">
      <xdr:nvSpPr>
        <xdr:cNvPr id="150" name="円/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83820</xdr:rowOff>
    </xdr:from>
    <xdr:to>
      <xdr:col>19</xdr:col>
      <xdr:colOff>6350</xdr:colOff>
      <xdr:row>19</xdr:row>
      <xdr:rowOff>13970</xdr:rowOff>
    </xdr:to>
    <xdr:sp macro="" textlink="">
      <xdr:nvSpPr>
        <xdr:cNvPr id="152" name="円/楕円 151"/>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170197</xdr:rowOff>
    </xdr:from>
    <xdr:ext cx="762000" cy="259045"/>
    <xdr:sp macro="" textlink="">
      <xdr:nvSpPr>
        <xdr:cNvPr id="153" name="テキスト ボックス 152"/>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扶助費については、類似団体の平均を上回っている状況となっている。今後においても少子高齢化等による増加が見込まれる経費であるが、財政運営の過重とならないように対応を図る。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87" name="直線コネクタ 186"/>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86178</xdr:rowOff>
    </xdr:to>
    <xdr:cxnSp macro="">
      <xdr:nvCxnSpPr>
        <xdr:cNvPr id="190" name="直線コネクタ 189"/>
        <xdr:cNvCxnSpPr/>
      </xdr:nvCxnSpPr>
      <xdr:spPr>
        <a:xfrm flipV="1">
          <a:off x="3098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3" name="直線コネクタ 192"/>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37193</xdr:rowOff>
    </xdr:from>
    <xdr:to>
      <xdr:col>3</xdr:col>
      <xdr:colOff>142875</xdr:colOff>
      <xdr:row>55</xdr:row>
      <xdr:rowOff>37193</xdr:rowOff>
    </xdr:to>
    <xdr:cxnSp macro="">
      <xdr:nvCxnSpPr>
        <xdr:cNvPr id="196" name="直線コネクタ 195"/>
        <xdr:cNvCxnSpPr/>
      </xdr:nvCxnSpPr>
      <xdr:spPr>
        <a:xfrm>
          <a:off x="1320800" y="9466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6" name="円/楕円 205"/>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7455</xdr:rowOff>
    </xdr:from>
    <xdr:ext cx="762000" cy="259045"/>
    <xdr:sp macro="" textlink="">
      <xdr:nvSpPr>
        <xdr:cNvPr id="207" name="扶助費該当値テキスト"/>
        <xdr:cNvSpPr txBox="1"/>
      </xdr:nvSpPr>
      <xdr:spPr>
        <a:xfrm>
          <a:off x="4914900" y="943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8" name="円/楕円 207"/>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09" name="テキスト ボックス 20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15" name="テキスト ボックス 214"/>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その他については、類似団体の平均と近い数値となっている。近年町立病院をはじめとする繰出金が増加傾向にある。特別会計への繰出が一般会計の過重とならないよう、各会計の経費の見直し等を推進する。</a:t>
          </a:r>
          <a:endParaRPr lang="ja-JP" altLang="ja-JP" sz="1400"/>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67564</xdr:rowOff>
    </xdr:to>
    <xdr:cxnSp macro="">
      <xdr:nvCxnSpPr>
        <xdr:cNvPr id="245" name="直線コネクタ 244"/>
        <xdr:cNvCxnSpPr/>
      </xdr:nvCxnSpPr>
      <xdr:spPr>
        <a:xfrm>
          <a:off x="15671800" y="96459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44704</xdr:rowOff>
    </xdr:to>
    <xdr:cxnSp macro="">
      <xdr:nvCxnSpPr>
        <xdr:cNvPr id="248" name="直線コネクタ 247"/>
        <xdr:cNvCxnSpPr/>
      </xdr:nvCxnSpPr>
      <xdr:spPr>
        <a:xfrm>
          <a:off x="14782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12700</xdr:rowOff>
    </xdr:to>
    <xdr:cxnSp macro="">
      <xdr:nvCxnSpPr>
        <xdr:cNvPr id="251" name="直線コネクタ 250"/>
        <xdr:cNvCxnSpPr/>
      </xdr:nvCxnSpPr>
      <xdr:spPr>
        <a:xfrm>
          <a:off x="13893800" y="9581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147574</xdr:rowOff>
    </xdr:from>
    <xdr:to>
      <xdr:col>20</xdr:col>
      <xdr:colOff>158750</xdr:colOff>
      <xdr:row>55</xdr:row>
      <xdr:rowOff>152146</xdr:rowOff>
    </xdr:to>
    <xdr:cxnSp macro="">
      <xdr:nvCxnSpPr>
        <xdr:cNvPr id="254" name="直線コネクタ 253"/>
        <xdr:cNvCxnSpPr/>
      </xdr:nvCxnSpPr>
      <xdr:spPr>
        <a:xfrm>
          <a:off x="13004800" y="9577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xdr:rowOff>
    </xdr:from>
    <xdr:to>
      <xdr:col>24</xdr:col>
      <xdr:colOff>82550</xdr:colOff>
      <xdr:row>56</xdr:row>
      <xdr:rowOff>118364</xdr:rowOff>
    </xdr:to>
    <xdr:sp macro="" textlink="">
      <xdr:nvSpPr>
        <xdr:cNvPr id="264" name="円/楕円 263"/>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160291</xdr:rowOff>
    </xdr:from>
    <xdr:ext cx="762000" cy="259045"/>
    <xdr:sp macro="" textlink="">
      <xdr:nvSpPr>
        <xdr:cNvPr id="265" name="その他該当値テキスト"/>
        <xdr:cNvSpPr txBox="1"/>
      </xdr:nvSpPr>
      <xdr:spPr>
        <a:xfrm>
          <a:off x="16598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6" name="円/楕円 265"/>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67" name="テキスト ボックス 266"/>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68" name="円/楕円 26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9" name="テキスト ボックス 26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101346</xdr:rowOff>
    </xdr:from>
    <xdr:to>
      <xdr:col>20</xdr:col>
      <xdr:colOff>209550</xdr:colOff>
      <xdr:row>56</xdr:row>
      <xdr:rowOff>31496</xdr:rowOff>
    </xdr:to>
    <xdr:sp macro="" textlink="">
      <xdr:nvSpPr>
        <xdr:cNvPr id="270" name="円/楕円 269"/>
        <xdr:cNvSpPr/>
      </xdr:nvSpPr>
      <xdr:spPr>
        <a:xfrm>
          <a:off x="13843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41673</xdr:rowOff>
    </xdr:from>
    <xdr:ext cx="762000" cy="259045"/>
    <xdr:sp macro="" textlink="">
      <xdr:nvSpPr>
        <xdr:cNvPr id="271" name="テキスト ボックス 270"/>
        <xdr:cNvSpPr txBox="1"/>
      </xdr:nvSpPr>
      <xdr:spPr>
        <a:xfrm>
          <a:off x="13512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72" name="円/楕円 271"/>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73" name="テキスト ボックス 272"/>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補助費については、類似団体の平均を下回る状況となっている。単独補助金等の見直しを含め、整理統合等を推進する。</a:t>
          </a:r>
          <a:endParaRPr lang="ja-JP" altLang="ja-JP" sz="1400"/>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74422</xdr:rowOff>
    </xdr:from>
    <xdr:to>
      <xdr:col>24</xdr:col>
      <xdr:colOff>31750</xdr:colOff>
      <xdr:row>35</xdr:row>
      <xdr:rowOff>92710</xdr:rowOff>
    </xdr:to>
    <xdr:cxnSp macro="">
      <xdr:nvCxnSpPr>
        <xdr:cNvPr id="303" name="直線コネクタ 302"/>
        <xdr:cNvCxnSpPr/>
      </xdr:nvCxnSpPr>
      <xdr:spPr>
        <a:xfrm>
          <a:off x="15671800" y="60751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56134</xdr:rowOff>
    </xdr:from>
    <xdr:to>
      <xdr:col>22</xdr:col>
      <xdr:colOff>565150</xdr:colOff>
      <xdr:row>35</xdr:row>
      <xdr:rowOff>74422</xdr:rowOff>
    </xdr:to>
    <xdr:cxnSp macro="">
      <xdr:nvCxnSpPr>
        <xdr:cNvPr id="306" name="直線コネクタ 305"/>
        <xdr:cNvCxnSpPr/>
      </xdr:nvCxnSpPr>
      <xdr:spPr>
        <a:xfrm>
          <a:off x="14782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56134</xdr:rowOff>
    </xdr:from>
    <xdr:to>
      <xdr:col>21</xdr:col>
      <xdr:colOff>361950</xdr:colOff>
      <xdr:row>35</xdr:row>
      <xdr:rowOff>56134</xdr:rowOff>
    </xdr:to>
    <xdr:cxnSp macro="">
      <xdr:nvCxnSpPr>
        <xdr:cNvPr id="309" name="直線コネクタ 308"/>
        <xdr:cNvCxnSpPr/>
      </xdr:nvCxnSpPr>
      <xdr:spPr>
        <a:xfrm>
          <a:off x="13893800" y="6056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69850</xdr:rowOff>
    </xdr:to>
    <xdr:cxnSp macro="">
      <xdr:nvCxnSpPr>
        <xdr:cNvPr id="312" name="直線コネクタ 311"/>
        <xdr:cNvCxnSpPr/>
      </xdr:nvCxnSpPr>
      <xdr:spPr>
        <a:xfrm flipV="1">
          <a:off x="13004800" y="60568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2" name="円/楕円 321"/>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3"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23622</xdr:rowOff>
    </xdr:from>
    <xdr:to>
      <xdr:col>22</xdr:col>
      <xdr:colOff>615950</xdr:colOff>
      <xdr:row>35</xdr:row>
      <xdr:rowOff>125222</xdr:rowOff>
    </xdr:to>
    <xdr:sp macro="" textlink="">
      <xdr:nvSpPr>
        <xdr:cNvPr id="324" name="円/楕円 323"/>
        <xdr:cNvSpPr/>
      </xdr:nvSpPr>
      <xdr:spPr>
        <a:xfrm>
          <a:off x="15621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25" name="テキスト ボックス 324"/>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5334</xdr:rowOff>
    </xdr:from>
    <xdr:to>
      <xdr:col>21</xdr:col>
      <xdr:colOff>412750</xdr:colOff>
      <xdr:row>35</xdr:row>
      <xdr:rowOff>106934</xdr:rowOff>
    </xdr:to>
    <xdr:sp macro="" textlink="">
      <xdr:nvSpPr>
        <xdr:cNvPr id="326" name="円/楕円 325"/>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117111</xdr:rowOff>
    </xdr:from>
    <xdr:ext cx="762000" cy="259045"/>
    <xdr:sp macro="" textlink="">
      <xdr:nvSpPr>
        <xdr:cNvPr id="327" name="テキスト ボックス 326"/>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28" name="円/楕円 327"/>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29" name="テキスト ボックス 328"/>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0" name="円/楕円 329"/>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31" name="テキスト ボックス 330"/>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公債費については、類似団体の平均を若干下回る状況となっている。今後においても、年度間の借入額の増減をなるべく均衡化し、過度な負担が発生するような期間を作らないよう無理のない償還を実践する。</a:t>
          </a:r>
          <a:endParaRPr lang="ja-JP" altLang="ja-JP" sz="1400"/>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134620</xdr:rowOff>
    </xdr:from>
    <xdr:to>
      <xdr:col>7</xdr:col>
      <xdr:colOff>15875</xdr:colOff>
      <xdr:row>77</xdr:row>
      <xdr:rowOff>5080</xdr:rowOff>
    </xdr:to>
    <xdr:cxnSp macro="">
      <xdr:nvCxnSpPr>
        <xdr:cNvPr id="363" name="直線コネクタ 362"/>
        <xdr:cNvCxnSpPr/>
      </xdr:nvCxnSpPr>
      <xdr:spPr>
        <a:xfrm flipV="1">
          <a:off x="3987800" y="131648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12700</xdr:rowOff>
    </xdr:to>
    <xdr:cxnSp macro="">
      <xdr:nvCxnSpPr>
        <xdr:cNvPr id="366" name="直線コネクタ 365"/>
        <xdr:cNvCxnSpPr/>
      </xdr:nvCxnSpPr>
      <xdr:spPr>
        <a:xfrm flipV="1">
          <a:off x="3098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12700</xdr:rowOff>
    </xdr:to>
    <xdr:cxnSp macro="">
      <xdr:nvCxnSpPr>
        <xdr:cNvPr id="369" name="直線コネクタ 368"/>
        <xdr:cNvCxnSpPr/>
      </xdr:nvCxnSpPr>
      <xdr:spPr>
        <a:xfrm>
          <a:off x="2209800" y="131991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20320</xdr:rowOff>
    </xdr:to>
    <xdr:cxnSp macro="">
      <xdr:nvCxnSpPr>
        <xdr:cNvPr id="372" name="直線コネクタ 371"/>
        <xdr:cNvCxnSpPr/>
      </xdr:nvCxnSpPr>
      <xdr:spPr>
        <a:xfrm flipV="1">
          <a:off x="1320800" y="131991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82" name="円/楕円 381"/>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100347</xdr:rowOff>
    </xdr:from>
    <xdr:ext cx="762000" cy="259045"/>
    <xdr:sp macro="" textlink="">
      <xdr:nvSpPr>
        <xdr:cNvPr id="383" name="公債費該当値テキスト"/>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4" name="円/楕円 383"/>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66057</xdr:rowOff>
    </xdr:from>
    <xdr:ext cx="736600" cy="259045"/>
    <xdr:sp macro="" textlink="">
      <xdr:nvSpPr>
        <xdr:cNvPr id="385" name="テキスト ボックス 384"/>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133350</xdr:rowOff>
    </xdr:from>
    <xdr:to>
      <xdr:col>4</xdr:col>
      <xdr:colOff>396875</xdr:colOff>
      <xdr:row>77</xdr:row>
      <xdr:rowOff>63500</xdr:rowOff>
    </xdr:to>
    <xdr:sp macro="" textlink="">
      <xdr:nvSpPr>
        <xdr:cNvPr id="386" name="円/楕円 385"/>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87" name="テキスト ボックス 386"/>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9" name="テキスト ボックス 388"/>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0" name="円/楕円 389"/>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1" name="テキスト ボックス 390"/>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公債費以外については、類似団体を上回る状況となっている。近年は公債費が減少傾向にあり、物件費等が増加傾向となっている。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各項目における状況等を再確認し、適正な経費の配分による財政運営を推進する。</a:t>
          </a:r>
          <a:endParaRPr lang="ja-JP" altLang="ja-JP" sz="1400"/>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85089</xdr:rowOff>
    </xdr:to>
    <xdr:cxnSp macro="">
      <xdr:nvCxnSpPr>
        <xdr:cNvPr id="424" name="直線コネクタ 423"/>
        <xdr:cNvCxnSpPr/>
      </xdr:nvCxnSpPr>
      <xdr:spPr>
        <a:xfrm>
          <a:off x="15671800" y="133934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35561</xdr:rowOff>
    </xdr:from>
    <xdr:to>
      <xdr:col>21</xdr:col>
      <xdr:colOff>361950</xdr:colOff>
      <xdr:row>77</xdr:row>
      <xdr:rowOff>81280</xdr:rowOff>
    </xdr:to>
    <xdr:cxnSp macro="">
      <xdr:nvCxnSpPr>
        <xdr:cNvPr id="430" name="直線コネクタ 429"/>
        <xdr:cNvCxnSpPr/>
      </xdr:nvCxnSpPr>
      <xdr:spPr>
        <a:xfrm>
          <a:off x="13893800" y="13237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104139</xdr:rowOff>
    </xdr:to>
    <xdr:cxnSp macro="">
      <xdr:nvCxnSpPr>
        <xdr:cNvPr id="433" name="直線コネクタ 432"/>
        <xdr:cNvCxnSpPr/>
      </xdr:nvCxnSpPr>
      <xdr:spPr>
        <a:xfrm flipV="1">
          <a:off x="13004800" y="132372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43" name="円/楕円 442"/>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6366</xdr:rowOff>
    </xdr:from>
    <xdr:ext cx="762000" cy="259045"/>
    <xdr:sp macro="" textlink="">
      <xdr:nvSpPr>
        <xdr:cNvPr id="444"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156211</xdr:rowOff>
    </xdr:from>
    <xdr:to>
      <xdr:col>20</xdr:col>
      <xdr:colOff>209550</xdr:colOff>
      <xdr:row>77</xdr:row>
      <xdr:rowOff>86361</xdr:rowOff>
    </xdr:to>
    <xdr:sp macro="" textlink="">
      <xdr:nvSpPr>
        <xdr:cNvPr id="449" name="円/楕円 448"/>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50" name="テキスト ボックス 449"/>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51" name="円/楕円 450"/>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52" name="テキスト ボックス 451"/>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北海道月形町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89409</xdr:rowOff>
    </xdr:from>
    <xdr:to>
      <xdr:col>4</xdr:col>
      <xdr:colOff>1117600</xdr:colOff>
      <xdr:row>17</xdr:row>
      <xdr:rowOff>114248</xdr:rowOff>
    </xdr:to>
    <xdr:cxnSp macro="">
      <xdr:nvCxnSpPr>
        <xdr:cNvPr id="49" name="直線コネクタ 48"/>
        <xdr:cNvCxnSpPr/>
      </xdr:nvCxnSpPr>
      <xdr:spPr bwMode="auto">
        <a:xfrm flipV="1">
          <a:off x="5003800" y="3051684"/>
          <a:ext cx="6477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74186</xdr:rowOff>
    </xdr:from>
    <xdr:ext cx="762000" cy="259045"/>
    <xdr:sp macro="" textlink="">
      <xdr:nvSpPr>
        <xdr:cNvPr id="50" name="人口1人当たり決算額の推移平均値テキスト130"/>
        <xdr:cNvSpPr txBox="1"/>
      </xdr:nvSpPr>
      <xdr:spPr>
        <a:xfrm>
          <a:off x="5740400" y="30364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114248</xdr:rowOff>
    </xdr:from>
    <xdr:to>
      <xdr:col>4</xdr:col>
      <xdr:colOff>469900</xdr:colOff>
      <xdr:row>18</xdr:row>
      <xdr:rowOff>65177</xdr:rowOff>
    </xdr:to>
    <xdr:cxnSp macro="">
      <xdr:nvCxnSpPr>
        <xdr:cNvPr id="52" name="直線コネクタ 51"/>
        <xdr:cNvCxnSpPr/>
      </xdr:nvCxnSpPr>
      <xdr:spPr bwMode="auto">
        <a:xfrm flipV="1">
          <a:off x="4305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56292</xdr:rowOff>
    </xdr:from>
    <xdr:to>
      <xdr:col>3</xdr:col>
      <xdr:colOff>904875</xdr:colOff>
      <xdr:row>18</xdr:row>
      <xdr:rowOff>65177</xdr:rowOff>
    </xdr:to>
    <xdr:cxnSp macro="">
      <xdr:nvCxnSpPr>
        <xdr:cNvPr id="55" name="直線コネクタ 54"/>
        <xdr:cNvCxnSpPr/>
      </xdr:nvCxnSpPr>
      <xdr:spPr bwMode="auto">
        <a:xfrm>
          <a:off x="3606800" y="3190017"/>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54543</xdr:rowOff>
    </xdr:from>
    <xdr:to>
      <xdr:col>3</xdr:col>
      <xdr:colOff>206375</xdr:colOff>
      <xdr:row>18</xdr:row>
      <xdr:rowOff>56292</xdr:rowOff>
    </xdr:to>
    <xdr:cxnSp macro="">
      <xdr:nvCxnSpPr>
        <xdr:cNvPr id="58" name="直線コネクタ 57"/>
        <xdr:cNvCxnSpPr/>
      </xdr:nvCxnSpPr>
      <xdr:spPr bwMode="auto">
        <a:xfrm>
          <a:off x="2908300" y="3188268"/>
          <a:ext cx="698500" cy="1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38609</xdr:rowOff>
    </xdr:from>
    <xdr:to>
      <xdr:col>5</xdr:col>
      <xdr:colOff>34925</xdr:colOff>
      <xdr:row>17</xdr:row>
      <xdr:rowOff>140209</xdr:rowOff>
    </xdr:to>
    <xdr:sp macro="" textlink="">
      <xdr:nvSpPr>
        <xdr:cNvPr id="68" name="円/楕円 67"/>
        <xdr:cNvSpPr/>
      </xdr:nvSpPr>
      <xdr:spPr bwMode="auto">
        <a:xfrm>
          <a:off x="56007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55136</xdr:rowOff>
    </xdr:from>
    <xdr:ext cx="762000" cy="259045"/>
    <xdr:sp macro="" textlink="">
      <xdr:nvSpPr>
        <xdr:cNvPr id="69" name="人口1人当たり決算額の推移該当値テキスト130"/>
        <xdr:cNvSpPr txBox="1"/>
      </xdr:nvSpPr>
      <xdr:spPr>
        <a:xfrm>
          <a:off x="5740400" y="28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264,733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63448</xdr:rowOff>
    </xdr:from>
    <xdr:to>
      <xdr:col>4</xdr:col>
      <xdr:colOff>520700</xdr:colOff>
      <xdr:row>17</xdr:row>
      <xdr:rowOff>165048</xdr:rowOff>
    </xdr:to>
    <xdr:sp macro="" textlink="">
      <xdr:nvSpPr>
        <xdr:cNvPr id="70" name="円/楕円 69"/>
        <xdr:cNvSpPr/>
      </xdr:nvSpPr>
      <xdr:spPr bwMode="auto">
        <a:xfrm>
          <a:off x="4953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3775</xdr:rowOff>
    </xdr:from>
    <xdr:ext cx="736600" cy="259045"/>
    <xdr:sp macro="" textlink="">
      <xdr:nvSpPr>
        <xdr:cNvPr id="71" name="テキスト ボックス 70"/>
        <xdr:cNvSpPr txBox="1"/>
      </xdr:nvSpPr>
      <xdr:spPr>
        <a:xfrm>
          <a:off x="4622800" y="279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14377</xdr:rowOff>
    </xdr:from>
    <xdr:to>
      <xdr:col>3</xdr:col>
      <xdr:colOff>955675</xdr:colOff>
      <xdr:row>18</xdr:row>
      <xdr:rowOff>115977</xdr:rowOff>
    </xdr:to>
    <xdr:sp macro="" textlink="">
      <xdr:nvSpPr>
        <xdr:cNvPr id="72" name="円/楕円 71"/>
        <xdr:cNvSpPr/>
      </xdr:nvSpPr>
      <xdr:spPr bwMode="auto">
        <a:xfrm>
          <a:off x="4254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100754</xdr:rowOff>
    </xdr:from>
    <xdr:ext cx="762000" cy="259045"/>
    <xdr:sp macro="" textlink="">
      <xdr:nvSpPr>
        <xdr:cNvPr id="73" name="テキスト ボックス 72"/>
        <xdr:cNvSpPr txBox="1"/>
      </xdr:nvSpPr>
      <xdr:spPr>
        <a:xfrm>
          <a:off x="3924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5492</xdr:rowOff>
    </xdr:from>
    <xdr:to>
      <xdr:col>3</xdr:col>
      <xdr:colOff>257175</xdr:colOff>
      <xdr:row>18</xdr:row>
      <xdr:rowOff>107092</xdr:rowOff>
    </xdr:to>
    <xdr:sp macro="" textlink="">
      <xdr:nvSpPr>
        <xdr:cNvPr id="74" name="円/楕円 73"/>
        <xdr:cNvSpPr/>
      </xdr:nvSpPr>
      <xdr:spPr bwMode="auto">
        <a:xfrm>
          <a:off x="3556000" y="313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91869</xdr:rowOff>
    </xdr:from>
    <xdr:ext cx="762000" cy="259045"/>
    <xdr:sp macro="" textlink="">
      <xdr:nvSpPr>
        <xdr:cNvPr id="75" name="テキスト ボックス 74"/>
        <xdr:cNvSpPr txBox="1"/>
      </xdr:nvSpPr>
      <xdr:spPr>
        <a:xfrm>
          <a:off x="3225800" y="322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192,117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3743</xdr:rowOff>
    </xdr:from>
    <xdr:to>
      <xdr:col>2</xdr:col>
      <xdr:colOff>692150</xdr:colOff>
      <xdr:row>18</xdr:row>
      <xdr:rowOff>105343</xdr:rowOff>
    </xdr:to>
    <xdr:sp macro="" textlink="">
      <xdr:nvSpPr>
        <xdr:cNvPr id="76" name="円/楕円 75"/>
        <xdr:cNvSpPr/>
      </xdr:nvSpPr>
      <xdr:spPr bwMode="auto">
        <a:xfrm>
          <a:off x="2857500" y="3137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90120</xdr:rowOff>
    </xdr:from>
    <xdr:ext cx="762000" cy="259045"/>
    <xdr:sp macro="" textlink="">
      <xdr:nvSpPr>
        <xdr:cNvPr id="77" name="テキスト ボックス 76"/>
        <xdr:cNvSpPr txBox="1"/>
      </xdr:nvSpPr>
      <xdr:spPr>
        <a:xfrm>
          <a:off x="2527300" y="322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316060</xdr:rowOff>
    </xdr:from>
    <xdr:to>
      <xdr:col>4</xdr:col>
      <xdr:colOff>1117600</xdr:colOff>
      <xdr:row>36</xdr:row>
      <xdr:rowOff>57460</xdr:rowOff>
    </xdr:to>
    <xdr:cxnSp macro="">
      <xdr:nvCxnSpPr>
        <xdr:cNvPr id="110" name="直線コネクタ 109"/>
        <xdr:cNvCxnSpPr/>
      </xdr:nvCxnSpPr>
      <xdr:spPr bwMode="auto">
        <a:xfrm>
          <a:off x="5003800" y="6926410"/>
          <a:ext cx="6477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308311</xdr:rowOff>
    </xdr:from>
    <xdr:to>
      <xdr:col>4</xdr:col>
      <xdr:colOff>469900</xdr:colOff>
      <xdr:row>35</xdr:row>
      <xdr:rowOff>316060</xdr:rowOff>
    </xdr:to>
    <xdr:cxnSp macro="">
      <xdr:nvCxnSpPr>
        <xdr:cNvPr id="113" name="直線コネクタ 112"/>
        <xdr:cNvCxnSpPr/>
      </xdr:nvCxnSpPr>
      <xdr:spPr bwMode="auto">
        <a:xfrm>
          <a:off x="4305300" y="6918661"/>
          <a:ext cx="698500" cy="7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308311</xdr:rowOff>
    </xdr:from>
    <xdr:to>
      <xdr:col>3</xdr:col>
      <xdr:colOff>904875</xdr:colOff>
      <xdr:row>35</xdr:row>
      <xdr:rowOff>327749</xdr:rowOff>
    </xdr:to>
    <xdr:cxnSp macro="">
      <xdr:nvCxnSpPr>
        <xdr:cNvPr id="116" name="直線コネクタ 115"/>
        <xdr:cNvCxnSpPr/>
      </xdr:nvCxnSpPr>
      <xdr:spPr bwMode="auto">
        <a:xfrm flipV="1">
          <a:off x="3606800" y="6918661"/>
          <a:ext cx="698500" cy="19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285953</xdr:rowOff>
    </xdr:from>
    <xdr:to>
      <xdr:col>3</xdr:col>
      <xdr:colOff>206375</xdr:colOff>
      <xdr:row>35</xdr:row>
      <xdr:rowOff>327749</xdr:rowOff>
    </xdr:to>
    <xdr:cxnSp macro="">
      <xdr:nvCxnSpPr>
        <xdr:cNvPr id="119" name="直線コネクタ 118"/>
        <xdr:cNvCxnSpPr/>
      </xdr:nvCxnSpPr>
      <xdr:spPr bwMode="auto">
        <a:xfrm>
          <a:off x="2908300" y="6896303"/>
          <a:ext cx="698500" cy="41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6660</xdr:rowOff>
    </xdr:from>
    <xdr:to>
      <xdr:col>5</xdr:col>
      <xdr:colOff>34925</xdr:colOff>
      <xdr:row>36</xdr:row>
      <xdr:rowOff>108260</xdr:rowOff>
    </xdr:to>
    <xdr:sp macro="" textlink="">
      <xdr:nvSpPr>
        <xdr:cNvPr id="129" name="円/楕円 128"/>
        <xdr:cNvSpPr/>
      </xdr:nvSpPr>
      <xdr:spPr bwMode="auto">
        <a:xfrm>
          <a:off x="5600700" y="695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321637</xdr:rowOff>
    </xdr:from>
    <xdr:ext cx="762000" cy="259045"/>
    <xdr:sp macro="" textlink="">
      <xdr:nvSpPr>
        <xdr:cNvPr id="130" name="人口1人当たり決算額の推移該当値テキスト445"/>
        <xdr:cNvSpPr txBox="1"/>
      </xdr:nvSpPr>
      <xdr:spPr>
        <a:xfrm>
          <a:off x="5740400" y="693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265260</xdr:rowOff>
    </xdr:from>
    <xdr:to>
      <xdr:col>4</xdr:col>
      <xdr:colOff>520700</xdr:colOff>
      <xdr:row>36</xdr:row>
      <xdr:rowOff>23960</xdr:rowOff>
    </xdr:to>
    <xdr:sp macro="" textlink="">
      <xdr:nvSpPr>
        <xdr:cNvPr id="131" name="円/楕円 130"/>
        <xdr:cNvSpPr/>
      </xdr:nvSpPr>
      <xdr:spPr bwMode="auto">
        <a:xfrm>
          <a:off x="4953000" y="68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8737</xdr:rowOff>
    </xdr:from>
    <xdr:ext cx="736600" cy="259045"/>
    <xdr:sp macro="" textlink="">
      <xdr:nvSpPr>
        <xdr:cNvPr id="132" name="テキスト ボックス 131"/>
        <xdr:cNvSpPr txBox="1"/>
      </xdr:nvSpPr>
      <xdr:spPr>
        <a:xfrm>
          <a:off x="4622800" y="696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257511</xdr:rowOff>
    </xdr:from>
    <xdr:to>
      <xdr:col>3</xdr:col>
      <xdr:colOff>955675</xdr:colOff>
      <xdr:row>36</xdr:row>
      <xdr:rowOff>16211</xdr:rowOff>
    </xdr:to>
    <xdr:sp macro="" textlink="">
      <xdr:nvSpPr>
        <xdr:cNvPr id="133" name="円/楕円 132"/>
        <xdr:cNvSpPr/>
      </xdr:nvSpPr>
      <xdr:spPr bwMode="auto">
        <a:xfrm>
          <a:off x="4254500" y="686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988</xdr:rowOff>
    </xdr:from>
    <xdr:ext cx="762000" cy="259045"/>
    <xdr:sp macro="" textlink="">
      <xdr:nvSpPr>
        <xdr:cNvPr id="134" name="テキスト ボックス 133"/>
        <xdr:cNvSpPr txBox="1"/>
      </xdr:nvSpPr>
      <xdr:spPr>
        <a:xfrm>
          <a:off x="3924300" y="695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276949</xdr:rowOff>
    </xdr:from>
    <xdr:to>
      <xdr:col>3</xdr:col>
      <xdr:colOff>257175</xdr:colOff>
      <xdr:row>36</xdr:row>
      <xdr:rowOff>35649</xdr:rowOff>
    </xdr:to>
    <xdr:sp macro="" textlink="">
      <xdr:nvSpPr>
        <xdr:cNvPr id="135" name="円/楕円 134"/>
        <xdr:cNvSpPr/>
      </xdr:nvSpPr>
      <xdr:spPr bwMode="auto">
        <a:xfrm>
          <a:off x="3556000" y="6887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20426</xdr:rowOff>
    </xdr:from>
    <xdr:ext cx="762000" cy="259045"/>
    <xdr:sp macro="" textlink="">
      <xdr:nvSpPr>
        <xdr:cNvPr id="136" name="テキスト ボックス 135"/>
        <xdr:cNvSpPr txBox="1"/>
      </xdr:nvSpPr>
      <xdr:spPr>
        <a:xfrm>
          <a:off x="3225800" y="69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235153</xdr:rowOff>
    </xdr:from>
    <xdr:to>
      <xdr:col>2</xdr:col>
      <xdr:colOff>692150</xdr:colOff>
      <xdr:row>35</xdr:row>
      <xdr:rowOff>336753</xdr:rowOff>
    </xdr:to>
    <xdr:sp macro="" textlink="">
      <xdr:nvSpPr>
        <xdr:cNvPr id="137" name="円/楕円 136"/>
        <xdr:cNvSpPr/>
      </xdr:nvSpPr>
      <xdr:spPr bwMode="auto">
        <a:xfrm>
          <a:off x="2857500" y="68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321530</xdr:rowOff>
    </xdr:from>
    <xdr:ext cx="762000" cy="259045"/>
    <xdr:sp macro="" textlink="">
      <xdr:nvSpPr>
        <xdr:cNvPr id="138" name="テキスト ボックス 137"/>
        <xdr:cNvSpPr txBox="1"/>
      </xdr:nvSpPr>
      <xdr:spPr>
        <a:xfrm>
          <a:off x="2527300" y="693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43528</xdr:rowOff>
    </xdr:from>
    <xdr:to>
      <xdr:col>6</xdr:col>
      <xdr:colOff>511175</xdr:colOff>
      <xdr:row>38</xdr:row>
      <xdr:rowOff>63377</xdr:rowOff>
    </xdr:to>
    <xdr:cxnSp macro="">
      <xdr:nvCxnSpPr>
        <xdr:cNvPr id="63" name="直線コネクタ 62"/>
        <xdr:cNvCxnSpPr/>
      </xdr:nvCxnSpPr>
      <xdr:spPr>
        <a:xfrm flipV="1">
          <a:off x="3797300" y="6558628"/>
          <a:ext cx="8382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63377</xdr:rowOff>
    </xdr:from>
    <xdr:to>
      <xdr:col>5</xdr:col>
      <xdr:colOff>358775</xdr:colOff>
      <xdr:row>38</xdr:row>
      <xdr:rowOff>99982</xdr:rowOff>
    </xdr:to>
    <xdr:cxnSp macro="">
      <xdr:nvCxnSpPr>
        <xdr:cNvPr id="66" name="直線コネクタ 65"/>
        <xdr:cNvCxnSpPr/>
      </xdr:nvCxnSpPr>
      <xdr:spPr>
        <a:xfrm flipV="1">
          <a:off x="2908300" y="6578477"/>
          <a:ext cx="889000" cy="3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92632</xdr:rowOff>
    </xdr:from>
    <xdr:to>
      <xdr:col>4</xdr:col>
      <xdr:colOff>155575</xdr:colOff>
      <xdr:row>38</xdr:row>
      <xdr:rowOff>99982</xdr:rowOff>
    </xdr:to>
    <xdr:cxnSp macro="">
      <xdr:nvCxnSpPr>
        <xdr:cNvPr id="69" name="直線コネクタ 68"/>
        <xdr:cNvCxnSpPr/>
      </xdr:nvCxnSpPr>
      <xdr:spPr>
        <a:xfrm>
          <a:off x="2019300" y="6607732"/>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87432</xdr:rowOff>
    </xdr:from>
    <xdr:to>
      <xdr:col>2</xdr:col>
      <xdr:colOff>638175</xdr:colOff>
      <xdr:row>38</xdr:row>
      <xdr:rowOff>92632</xdr:rowOff>
    </xdr:to>
    <xdr:cxnSp macro="">
      <xdr:nvCxnSpPr>
        <xdr:cNvPr id="72" name="直線コネクタ 71"/>
        <xdr:cNvCxnSpPr/>
      </xdr:nvCxnSpPr>
      <xdr:spPr>
        <a:xfrm>
          <a:off x="1130300" y="6602532"/>
          <a:ext cx="889000" cy="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164178</xdr:rowOff>
    </xdr:from>
    <xdr:to>
      <xdr:col>6</xdr:col>
      <xdr:colOff>561975</xdr:colOff>
      <xdr:row>38</xdr:row>
      <xdr:rowOff>94328</xdr:rowOff>
    </xdr:to>
    <xdr:sp macro="" textlink="">
      <xdr:nvSpPr>
        <xdr:cNvPr id="82" name="円/楕円 81"/>
        <xdr:cNvSpPr/>
      </xdr:nvSpPr>
      <xdr:spPr>
        <a:xfrm>
          <a:off x="4584700" y="650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142605</xdr:rowOff>
    </xdr:from>
    <xdr:ext cx="599010" cy="259045"/>
    <xdr:sp macro="" textlink="">
      <xdr:nvSpPr>
        <xdr:cNvPr id="83" name="人件費該当値テキスト"/>
        <xdr:cNvSpPr txBox="1"/>
      </xdr:nvSpPr>
      <xdr:spPr>
        <a:xfrm>
          <a:off x="4686300" y="64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169,449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12577</xdr:rowOff>
    </xdr:from>
    <xdr:to>
      <xdr:col>5</xdr:col>
      <xdr:colOff>409575</xdr:colOff>
      <xdr:row>38</xdr:row>
      <xdr:rowOff>114177</xdr:rowOff>
    </xdr:to>
    <xdr:sp macro="" textlink="">
      <xdr:nvSpPr>
        <xdr:cNvPr id="84" name="円/楕円 83"/>
        <xdr:cNvSpPr/>
      </xdr:nvSpPr>
      <xdr:spPr>
        <a:xfrm>
          <a:off x="3746500" y="6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105304</xdr:rowOff>
    </xdr:from>
    <xdr:ext cx="599010" cy="259045"/>
    <xdr:sp macro="" textlink="">
      <xdr:nvSpPr>
        <xdr:cNvPr id="85" name="テキスト ボックス 84"/>
        <xdr:cNvSpPr txBox="1"/>
      </xdr:nvSpPr>
      <xdr:spPr>
        <a:xfrm>
          <a:off x="3497794" y="66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49182</xdr:rowOff>
    </xdr:from>
    <xdr:to>
      <xdr:col>4</xdr:col>
      <xdr:colOff>206375</xdr:colOff>
      <xdr:row>38</xdr:row>
      <xdr:rowOff>150782</xdr:rowOff>
    </xdr:to>
    <xdr:sp macro="" textlink="">
      <xdr:nvSpPr>
        <xdr:cNvPr id="86" name="円/楕円 85"/>
        <xdr:cNvSpPr/>
      </xdr:nvSpPr>
      <xdr:spPr>
        <a:xfrm>
          <a:off x="2857500" y="656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141909</xdr:rowOff>
    </xdr:from>
    <xdr:ext cx="599010" cy="259045"/>
    <xdr:sp macro="" textlink="">
      <xdr:nvSpPr>
        <xdr:cNvPr id="87" name="テキスト ボックス 86"/>
        <xdr:cNvSpPr txBox="1"/>
      </xdr:nvSpPr>
      <xdr:spPr>
        <a:xfrm>
          <a:off x="2608794" y="66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152,162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41832</xdr:rowOff>
    </xdr:from>
    <xdr:to>
      <xdr:col>3</xdr:col>
      <xdr:colOff>3175</xdr:colOff>
      <xdr:row>38</xdr:row>
      <xdr:rowOff>143432</xdr:rowOff>
    </xdr:to>
    <xdr:sp macro="" textlink="">
      <xdr:nvSpPr>
        <xdr:cNvPr id="88" name="円/楕円 87"/>
        <xdr:cNvSpPr/>
      </xdr:nvSpPr>
      <xdr:spPr>
        <a:xfrm>
          <a:off x="1968500" y="655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134559</xdr:rowOff>
    </xdr:from>
    <xdr:ext cx="599010" cy="259045"/>
    <xdr:sp macro="" textlink="">
      <xdr:nvSpPr>
        <xdr:cNvPr id="89" name="テキスト ボックス 88"/>
        <xdr:cNvSpPr txBox="1"/>
      </xdr:nvSpPr>
      <xdr:spPr>
        <a:xfrm>
          <a:off x="1719794" y="664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36632</xdr:rowOff>
    </xdr:from>
    <xdr:to>
      <xdr:col>1</xdr:col>
      <xdr:colOff>485775</xdr:colOff>
      <xdr:row>38</xdr:row>
      <xdr:rowOff>138232</xdr:rowOff>
    </xdr:to>
    <xdr:sp macro="" textlink="">
      <xdr:nvSpPr>
        <xdr:cNvPr id="90" name="円/楕円 89"/>
        <xdr:cNvSpPr/>
      </xdr:nvSpPr>
      <xdr:spPr>
        <a:xfrm>
          <a:off x="1079500" y="65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129359</xdr:rowOff>
    </xdr:from>
    <xdr:ext cx="599010" cy="259045"/>
    <xdr:sp macro="" textlink="">
      <xdr:nvSpPr>
        <xdr:cNvPr id="91" name="テキスト ボックス 90"/>
        <xdr:cNvSpPr txBox="1"/>
      </xdr:nvSpPr>
      <xdr:spPr>
        <a:xfrm>
          <a:off x="830794" y="6644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128987</xdr:rowOff>
    </xdr:from>
    <xdr:to>
      <xdr:col>6</xdr:col>
      <xdr:colOff>511175</xdr:colOff>
      <xdr:row>57</xdr:row>
      <xdr:rowOff>148423</xdr:rowOff>
    </xdr:to>
    <xdr:cxnSp macro="">
      <xdr:nvCxnSpPr>
        <xdr:cNvPr id="122" name="直線コネクタ 121"/>
        <xdr:cNvCxnSpPr/>
      </xdr:nvCxnSpPr>
      <xdr:spPr>
        <a:xfrm flipV="1">
          <a:off x="3797300" y="9901637"/>
          <a:ext cx="8382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148423</xdr:rowOff>
    </xdr:from>
    <xdr:to>
      <xdr:col>5</xdr:col>
      <xdr:colOff>358775</xdr:colOff>
      <xdr:row>58</xdr:row>
      <xdr:rowOff>8343</xdr:rowOff>
    </xdr:to>
    <xdr:cxnSp macro="">
      <xdr:nvCxnSpPr>
        <xdr:cNvPr id="125" name="直線コネクタ 124"/>
        <xdr:cNvCxnSpPr/>
      </xdr:nvCxnSpPr>
      <xdr:spPr>
        <a:xfrm flipV="1">
          <a:off x="2908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8343</xdr:rowOff>
    </xdr:from>
    <xdr:to>
      <xdr:col>4</xdr:col>
      <xdr:colOff>155575</xdr:colOff>
      <xdr:row>58</xdr:row>
      <xdr:rowOff>24520</xdr:rowOff>
    </xdr:to>
    <xdr:cxnSp macro="">
      <xdr:nvCxnSpPr>
        <xdr:cNvPr id="128" name="直線コネクタ 127"/>
        <xdr:cNvCxnSpPr/>
      </xdr:nvCxnSpPr>
      <xdr:spPr>
        <a:xfrm flipV="1">
          <a:off x="2019300" y="9952443"/>
          <a:ext cx="889000" cy="1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157296</xdr:rowOff>
    </xdr:from>
    <xdr:to>
      <xdr:col>2</xdr:col>
      <xdr:colOff>638175</xdr:colOff>
      <xdr:row>58</xdr:row>
      <xdr:rowOff>24520</xdr:rowOff>
    </xdr:to>
    <xdr:cxnSp macro="">
      <xdr:nvCxnSpPr>
        <xdr:cNvPr id="131" name="直線コネクタ 130"/>
        <xdr:cNvCxnSpPr/>
      </xdr:nvCxnSpPr>
      <xdr:spPr>
        <a:xfrm>
          <a:off x="1130300" y="9929946"/>
          <a:ext cx="889000" cy="3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78187</xdr:rowOff>
    </xdr:from>
    <xdr:to>
      <xdr:col>6</xdr:col>
      <xdr:colOff>561975</xdr:colOff>
      <xdr:row>58</xdr:row>
      <xdr:rowOff>8337</xdr:rowOff>
    </xdr:to>
    <xdr:sp macro="" textlink="">
      <xdr:nvSpPr>
        <xdr:cNvPr id="141" name="円/楕円 140"/>
        <xdr:cNvSpPr/>
      </xdr:nvSpPr>
      <xdr:spPr>
        <a:xfrm>
          <a:off x="45847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101064</xdr:rowOff>
    </xdr:from>
    <xdr:ext cx="599010" cy="259045"/>
    <xdr:sp macro="" textlink="">
      <xdr:nvSpPr>
        <xdr:cNvPr id="142" name="物件費該当値テキスト"/>
        <xdr:cNvSpPr txBox="1"/>
      </xdr:nvSpPr>
      <xdr:spPr>
        <a:xfrm>
          <a:off x="4686300" y="970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97623</xdr:rowOff>
    </xdr:from>
    <xdr:to>
      <xdr:col>5</xdr:col>
      <xdr:colOff>409575</xdr:colOff>
      <xdr:row>58</xdr:row>
      <xdr:rowOff>27773</xdr:rowOff>
    </xdr:to>
    <xdr:sp macro="" textlink="">
      <xdr:nvSpPr>
        <xdr:cNvPr id="143" name="円/楕円 142"/>
        <xdr:cNvSpPr/>
      </xdr:nvSpPr>
      <xdr:spPr>
        <a:xfrm>
          <a:off x="3746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18900</xdr:rowOff>
    </xdr:from>
    <xdr:ext cx="599010" cy="259045"/>
    <xdr:sp macro="" textlink="">
      <xdr:nvSpPr>
        <xdr:cNvPr id="144" name="テキスト ボックス 143"/>
        <xdr:cNvSpPr txBox="1"/>
      </xdr:nvSpPr>
      <xdr:spPr>
        <a:xfrm>
          <a:off x="3497794"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128993</xdr:rowOff>
    </xdr:from>
    <xdr:to>
      <xdr:col>4</xdr:col>
      <xdr:colOff>206375</xdr:colOff>
      <xdr:row>58</xdr:row>
      <xdr:rowOff>59143</xdr:rowOff>
    </xdr:to>
    <xdr:sp macro="" textlink="">
      <xdr:nvSpPr>
        <xdr:cNvPr id="145" name="円/楕円 144"/>
        <xdr:cNvSpPr/>
      </xdr:nvSpPr>
      <xdr:spPr>
        <a:xfrm>
          <a:off x="2857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50270</xdr:rowOff>
    </xdr:from>
    <xdr:ext cx="599010" cy="259045"/>
    <xdr:sp macro="" textlink="">
      <xdr:nvSpPr>
        <xdr:cNvPr id="146" name="テキスト ボックス 145"/>
        <xdr:cNvSpPr txBox="1"/>
      </xdr:nvSpPr>
      <xdr:spPr>
        <a:xfrm>
          <a:off x="2608794"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145170</xdr:rowOff>
    </xdr:from>
    <xdr:to>
      <xdr:col>3</xdr:col>
      <xdr:colOff>3175</xdr:colOff>
      <xdr:row>58</xdr:row>
      <xdr:rowOff>75320</xdr:rowOff>
    </xdr:to>
    <xdr:sp macro="" textlink="">
      <xdr:nvSpPr>
        <xdr:cNvPr id="147" name="円/楕円 146"/>
        <xdr:cNvSpPr/>
      </xdr:nvSpPr>
      <xdr:spPr>
        <a:xfrm>
          <a:off x="1968500" y="99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66447</xdr:rowOff>
    </xdr:from>
    <xdr:ext cx="599010" cy="259045"/>
    <xdr:sp macro="" textlink="">
      <xdr:nvSpPr>
        <xdr:cNvPr id="148" name="テキスト ボックス 147"/>
        <xdr:cNvSpPr txBox="1"/>
      </xdr:nvSpPr>
      <xdr:spPr>
        <a:xfrm>
          <a:off x="1719794" y="1001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150,539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106496</xdr:rowOff>
    </xdr:from>
    <xdr:to>
      <xdr:col>1</xdr:col>
      <xdr:colOff>485775</xdr:colOff>
      <xdr:row>58</xdr:row>
      <xdr:rowOff>36646</xdr:rowOff>
    </xdr:to>
    <xdr:sp macro="" textlink="">
      <xdr:nvSpPr>
        <xdr:cNvPr id="149" name="円/楕円 148"/>
        <xdr:cNvSpPr/>
      </xdr:nvSpPr>
      <xdr:spPr>
        <a:xfrm>
          <a:off x="1079500" y="98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53173</xdr:rowOff>
    </xdr:from>
    <xdr:ext cx="599010" cy="259045"/>
    <xdr:sp macro="" textlink="">
      <xdr:nvSpPr>
        <xdr:cNvPr id="150" name="テキスト ボックス 149"/>
        <xdr:cNvSpPr txBox="1"/>
      </xdr:nvSpPr>
      <xdr:spPr>
        <a:xfrm>
          <a:off x="830794" y="965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22898</xdr:rowOff>
    </xdr:from>
    <xdr:to>
      <xdr:col>6</xdr:col>
      <xdr:colOff>511175</xdr:colOff>
      <xdr:row>78</xdr:row>
      <xdr:rowOff>63602</xdr:rowOff>
    </xdr:to>
    <xdr:cxnSp macro="">
      <xdr:nvCxnSpPr>
        <xdr:cNvPr id="179" name="直線コネクタ 178"/>
        <xdr:cNvCxnSpPr/>
      </xdr:nvCxnSpPr>
      <xdr:spPr>
        <a:xfrm flipV="1">
          <a:off x="3797300" y="13395998"/>
          <a:ext cx="8382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63602</xdr:rowOff>
    </xdr:from>
    <xdr:to>
      <xdr:col>5</xdr:col>
      <xdr:colOff>358775</xdr:colOff>
      <xdr:row>78</xdr:row>
      <xdr:rowOff>94514</xdr:rowOff>
    </xdr:to>
    <xdr:cxnSp macro="">
      <xdr:nvCxnSpPr>
        <xdr:cNvPr id="182" name="直線コネクタ 181"/>
        <xdr:cNvCxnSpPr/>
      </xdr:nvCxnSpPr>
      <xdr:spPr>
        <a:xfrm flipV="1">
          <a:off x="2908300" y="13436702"/>
          <a:ext cx="8890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94514</xdr:rowOff>
    </xdr:from>
    <xdr:to>
      <xdr:col>4</xdr:col>
      <xdr:colOff>155575</xdr:colOff>
      <xdr:row>78</xdr:row>
      <xdr:rowOff>109043</xdr:rowOff>
    </xdr:to>
    <xdr:cxnSp macro="">
      <xdr:nvCxnSpPr>
        <xdr:cNvPr id="185" name="直線コネクタ 184"/>
        <xdr:cNvCxnSpPr/>
      </xdr:nvCxnSpPr>
      <xdr:spPr>
        <a:xfrm flipV="1">
          <a:off x="2019300" y="13467614"/>
          <a:ext cx="889000" cy="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109043</xdr:rowOff>
    </xdr:from>
    <xdr:to>
      <xdr:col>2</xdr:col>
      <xdr:colOff>638175</xdr:colOff>
      <xdr:row>78</xdr:row>
      <xdr:rowOff>124613</xdr:rowOff>
    </xdr:to>
    <xdr:cxnSp macro="">
      <xdr:nvCxnSpPr>
        <xdr:cNvPr id="188" name="直線コネクタ 187"/>
        <xdr:cNvCxnSpPr/>
      </xdr:nvCxnSpPr>
      <xdr:spPr>
        <a:xfrm flipV="1">
          <a:off x="1130300" y="13482143"/>
          <a:ext cx="889000" cy="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143548</xdr:rowOff>
    </xdr:from>
    <xdr:to>
      <xdr:col>6</xdr:col>
      <xdr:colOff>561975</xdr:colOff>
      <xdr:row>78</xdr:row>
      <xdr:rowOff>73698</xdr:rowOff>
    </xdr:to>
    <xdr:sp macro="" textlink="">
      <xdr:nvSpPr>
        <xdr:cNvPr id="198" name="円/楕円 197"/>
        <xdr:cNvSpPr/>
      </xdr:nvSpPr>
      <xdr:spPr>
        <a:xfrm>
          <a:off x="4584700" y="13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121975</xdr:rowOff>
    </xdr:from>
    <xdr:ext cx="534377" cy="259045"/>
    <xdr:sp macro="" textlink="">
      <xdr:nvSpPr>
        <xdr:cNvPr id="199" name="維持補修費該当値テキスト"/>
        <xdr:cNvSpPr txBox="1"/>
      </xdr:nvSpPr>
      <xdr:spPr>
        <a:xfrm>
          <a:off x="4686300" y="1332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12802</xdr:rowOff>
    </xdr:from>
    <xdr:to>
      <xdr:col>5</xdr:col>
      <xdr:colOff>409575</xdr:colOff>
      <xdr:row>78</xdr:row>
      <xdr:rowOff>114402</xdr:rowOff>
    </xdr:to>
    <xdr:sp macro="" textlink="">
      <xdr:nvSpPr>
        <xdr:cNvPr id="200" name="円/楕円 199"/>
        <xdr:cNvSpPr/>
      </xdr:nvSpPr>
      <xdr:spPr>
        <a:xfrm>
          <a:off x="3746500" y="1338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105529</xdr:rowOff>
    </xdr:from>
    <xdr:ext cx="534377" cy="259045"/>
    <xdr:sp macro="" textlink="">
      <xdr:nvSpPr>
        <xdr:cNvPr id="201" name="テキスト ボックス 200"/>
        <xdr:cNvSpPr txBox="1"/>
      </xdr:nvSpPr>
      <xdr:spPr>
        <a:xfrm>
          <a:off x="3530111" y="13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43714</xdr:rowOff>
    </xdr:from>
    <xdr:to>
      <xdr:col>4</xdr:col>
      <xdr:colOff>206375</xdr:colOff>
      <xdr:row>78</xdr:row>
      <xdr:rowOff>145314</xdr:rowOff>
    </xdr:to>
    <xdr:sp macro="" textlink="">
      <xdr:nvSpPr>
        <xdr:cNvPr id="202" name="円/楕円 201"/>
        <xdr:cNvSpPr/>
      </xdr:nvSpPr>
      <xdr:spPr>
        <a:xfrm>
          <a:off x="2857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136441</xdr:rowOff>
    </xdr:from>
    <xdr:ext cx="469744" cy="259045"/>
    <xdr:sp macro="" textlink="">
      <xdr:nvSpPr>
        <xdr:cNvPr id="203" name="テキスト ボックス 202"/>
        <xdr:cNvSpPr txBox="1"/>
      </xdr:nvSpPr>
      <xdr:spPr>
        <a:xfrm>
          <a:off x="2673427" y="13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58243</xdr:rowOff>
    </xdr:from>
    <xdr:to>
      <xdr:col>3</xdr:col>
      <xdr:colOff>3175</xdr:colOff>
      <xdr:row>78</xdr:row>
      <xdr:rowOff>159843</xdr:rowOff>
    </xdr:to>
    <xdr:sp macro="" textlink="">
      <xdr:nvSpPr>
        <xdr:cNvPr id="204" name="円/楕円 203"/>
        <xdr:cNvSpPr/>
      </xdr:nvSpPr>
      <xdr:spPr>
        <a:xfrm>
          <a:off x="1968500" y="1343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150970</xdr:rowOff>
    </xdr:from>
    <xdr:ext cx="469744" cy="259045"/>
    <xdr:sp macro="" textlink="">
      <xdr:nvSpPr>
        <xdr:cNvPr id="205" name="テキスト ボックス 204"/>
        <xdr:cNvSpPr txBox="1"/>
      </xdr:nvSpPr>
      <xdr:spPr>
        <a:xfrm>
          <a:off x="1784427" y="135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73813</xdr:rowOff>
    </xdr:from>
    <xdr:to>
      <xdr:col>1</xdr:col>
      <xdr:colOff>485775</xdr:colOff>
      <xdr:row>79</xdr:row>
      <xdr:rowOff>3963</xdr:rowOff>
    </xdr:to>
    <xdr:sp macro="" textlink="">
      <xdr:nvSpPr>
        <xdr:cNvPr id="206" name="円/楕円 205"/>
        <xdr:cNvSpPr/>
      </xdr:nvSpPr>
      <xdr:spPr>
        <a:xfrm>
          <a:off x="1079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166540</xdr:rowOff>
    </xdr:from>
    <xdr:ext cx="469744" cy="259045"/>
    <xdr:sp macro="" textlink="">
      <xdr:nvSpPr>
        <xdr:cNvPr id="207" name="テキスト ボックス 206"/>
        <xdr:cNvSpPr txBox="1"/>
      </xdr:nvSpPr>
      <xdr:spPr>
        <a:xfrm>
          <a:off x="895427" y="135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135573</xdr:rowOff>
    </xdr:from>
    <xdr:to>
      <xdr:col>6</xdr:col>
      <xdr:colOff>511175</xdr:colOff>
      <xdr:row>96</xdr:row>
      <xdr:rowOff>162916</xdr:rowOff>
    </xdr:to>
    <xdr:cxnSp macro="">
      <xdr:nvCxnSpPr>
        <xdr:cNvPr id="237" name="直線コネクタ 236"/>
        <xdr:cNvCxnSpPr/>
      </xdr:nvCxnSpPr>
      <xdr:spPr>
        <a:xfrm flipV="1">
          <a:off x="3797300" y="16594773"/>
          <a:ext cx="8382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162916</xdr:rowOff>
    </xdr:from>
    <xdr:to>
      <xdr:col>5</xdr:col>
      <xdr:colOff>358775</xdr:colOff>
      <xdr:row>97</xdr:row>
      <xdr:rowOff>72746</xdr:rowOff>
    </xdr:to>
    <xdr:cxnSp macro="">
      <xdr:nvCxnSpPr>
        <xdr:cNvPr id="240" name="直線コネクタ 239"/>
        <xdr:cNvCxnSpPr/>
      </xdr:nvCxnSpPr>
      <xdr:spPr>
        <a:xfrm flipV="1">
          <a:off x="2908300" y="16622116"/>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72746</xdr:rowOff>
    </xdr:from>
    <xdr:to>
      <xdr:col>4</xdr:col>
      <xdr:colOff>155575</xdr:colOff>
      <xdr:row>97</xdr:row>
      <xdr:rowOff>143739</xdr:rowOff>
    </xdr:to>
    <xdr:cxnSp macro="">
      <xdr:nvCxnSpPr>
        <xdr:cNvPr id="243" name="直線コネクタ 242"/>
        <xdr:cNvCxnSpPr/>
      </xdr:nvCxnSpPr>
      <xdr:spPr>
        <a:xfrm flipV="1">
          <a:off x="2019300" y="16703396"/>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142621</xdr:rowOff>
    </xdr:from>
    <xdr:to>
      <xdr:col>2</xdr:col>
      <xdr:colOff>638175</xdr:colOff>
      <xdr:row>97</xdr:row>
      <xdr:rowOff>143739</xdr:rowOff>
    </xdr:to>
    <xdr:cxnSp macro="">
      <xdr:nvCxnSpPr>
        <xdr:cNvPr id="246" name="直線コネクタ 245"/>
        <xdr:cNvCxnSpPr/>
      </xdr:nvCxnSpPr>
      <xdr:spPr>
        <a:xfrm>
          <a:off x="1130300" y="16773271"/>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84773</xdr:rowOff>
    </xdr:from>
    <xdr:to>
      <xdr:col>6</xdr:col>
      <xdr:colOff>561975</xdr:colOff>
      <xdr:row>97</xdr:row>
      <xdr:rowOff>14923</xdr:rowOff>
    </xdr:to>
    <xdr:sp macro="" textlink="">
      <xdr:nvSpPr>
        <xdr:cNvPr id="256" name="円/楕円 255"/>
        <xdr:cNvSpPr/>
      </xdr:nvSpPr>
      <xdr:spPr>
        <a:xfrm>
          <a:off x="4584700" y="165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107650</xdr:rowOff>
    </xdr:from>
    <xdr:ext cx="534377" cy="259045"/>
    <xdr:sp macro="" textlink="">
      <xdr:nvSpPr>
        <xdr:cNvPr id="257" name="扶助費該当値テキスト"/>
        <xdr:cNvSpPr txBox="1"/>
      </xdr:nvSpPr>
      <xdr:spPr>
        <a:xfrm>
          <a:off x="4686300" y="163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63,325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112116</xdr:rowOff>
    </xdr:from>
    <xdr:to>
      <xdr:col>5</xdr:col>
      <xdr:colOff>409575</xdr:colOff>
      <xdr:row>97</xdr:row>
      <xdr:rowOff>42266</xdr:rowOff>
    </xdr:to>
    <xdr:sp macro="" textlink="">
      <xdr:nvSpPr>
        <xdr:cNvPr id="258" name="円/楕円 257"/>
        <xdr:cNvSpPr/>
      </xdr:nvSpPr>
      <xdr:spPr>
        <a:xfrm>
          <a:off x="3746500" y="1657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33393</xdr:rowOff>
    </xdr:from>
    <xdr:ext cx="534377" cy="259045"/>
    <xdr:sp macro="" textlink="">
      <xdr:nvSpPr>
        <xdr:cNvPr id="259" name="テキスト ボックス 258"/>
        <xdr:cNvSpPr txBox="1"/>
      </xdr:nvSpPr>
      <xdr:spPr>
        <a:xfrm>
          <a:off x="3530111" y="1666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21946</xdr:rowOff>
    </xdr:from>
    <xdr:to>
      <xdr:col>4</xdr:col>
      <xdr:colOff>206375</xdr:colOff>
      <xdr:row>97</xdr:row>
      <xdr:rowOff>123546</xdr:rowOff>
    </xdr:to>
    <xdr:sp macro="" textlink="">
      <xdr:nvSpPr>
        <xdr:cNvPr id="260" name="円/楕円 259"/>
        <xdr:cNvSpPr/>
      </xdr:nvSpPr>
      <xdr:spPr>
        <a:xfrm>
          <a:off x="2857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114673</xdr:rowOff>
    </xdr:from>
    <xdr:ext cx="534377" cy="259045"/>
    <xdr:sp macro="" textlink="">
      <xdr:nvSpPr>
        <xdr:cNvPr id="261" name="テキスト ボックス 260"/>
        <xdr:cNvSpPr txBox="1"/>
      </xdr:nvSpPr>
      <xdr:spPr>
        <a:xfrm>
          <a:off x="2641111" y="1674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92939</xdr:rowOff>
    </xdr:from>
    <xdr:to>
      <xdr:col>3</xdr:col>
      <xdr:colOff>3175</xdr:colOff>
      <xdr:row>98</xdr:row>
      <xdr:rowOff>23089</xdr:rowOff>
    </xdr:to>
    <xdr:sp macro="" textlink="">
      <xdr:nvSpPr>
        <xdr:cNvPr id="262" name="円/楕円 261"/>
        <xdr:cNvSpPr/>
      </xdr:nvSpPr>
      <xdr:spPr>
        <a:xfrm>
          <a:off x="1968500" y="1672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14216</xdr:rowOff>
    </xdr:from>
    <xdr:ext cx="534377" cy="259045"/>
    <xdr:sp macro="" textlink="">
      <xdr:nvSpPr>
        <xdr:cNvPr id="263" name="テキスト ボックス 262"/>
        <xdr:cNvSpPr txBox="1"/>
      </xdr:nvSpPr>
      <xdr:spPr>
        <a:xfrm>
          <a:off x="1752111" y="168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91821</xdr:rowOff>
    </xdr:from>
    <xdr:to>
      <xdr:col>1</xdr:col>
      <xdr:colOff>485775</xdr:colOff>
      <xdr:row>98</xdr:row>
      <xdr:rowOff>21971</xdr:rowOff>
    </xdr:to>
    <xdr:sp macro="" textlink="">
      <xdr:nvSpPr>
        <xdr:cNvPr id="264" name="円/楕円 263"/>
        <xdr:cNvSpPr/>
      </xdr:nvSpPr>
      <xdr:spPr>
        <a:xfrm>
          <a:off x="1079500" y="167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13098</xdr:rowOff>
    </xdr:from>
    <xdr:ext cx="534377" cy="259045"/>
    <xdr:sp macro="" textlink="">
      <xdr:nvSpPr>
        <xdr:cNvPr id="265" name="テキスト ボックス 264"/>
        <xdr:cNvSpPr txBox="1"/>
      </xdr:nvSpPr>
      <xdr:spPr>
        <a:xfrm>
          <a:off x="863111" y="168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132814</xdr:rowOff>
    </xdr:from>
    <xdr:to>
      <xdr:col>15</xdr:col>
      <xdr:colOff>180975</xdr:colOff>
      <xdr:row>37</xdr:row>
      <xdr:rowOff>56274</xdr:rowOff>
    </xdr:to>
    <xdr:cxnSp macro="">
      <xdr:nvCxnSpPr>
        <xdr:cNvPr id="294" name="直線コネクタ 293"/>
        <xdr:cNvCxnSpPr/>
      </xdr:nvCxnSpPr>
      <xdr:spPr>
        <a:xfrm flipV="1">
          <a:off x="9639300" y="6305014"/>
          <a:ext cx="838200" cy="9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56274</xdr:rowOff>
    </xdr:from>
    <xdr:to>
      <xdr:col>14</xdr:col>
      <xdr:colOff>28575</xdr:colOff>
      <xdr:row>37</xdr:row>
      <xdr:rowOff>82089</xdr:rowOff>
    </xdr:to>
    <xdr:cxnSp macro="">
      <xdr:nvCxnSpPr>
        <xdr:cNvPr id="297" name="直線コネクタ 296"/>
        <xdr:cNvCxnSpPr/>
      </xdr:nvCxnSpPr>
      <xdr:spPr>
        <a:xfrm flipV="1">
          <a:off x="8750300" y="6399924"/>
          <a:ext cx="889000" cy="2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40164</xdr:rowOff>
    </xdr:from>
    <xdr:to>
      <xdr:col>12</xdr:col>
      <xdr:colOff>511175</xdr:colOff>
      <xdr:row>37</xdr:row>
      <xdr:rowOff>82089</xdr:rowOff>
    </xdr:to>
    <xdr:cxnSp macro="">
      <xdr:nvCxnSpPr>
        <xdr:cNvPr id="300" name="直線コネクタ 299"/>
        <xdr:cNvCxnSpPr/>
      </xdr:nvCxnSpPr>
      <xdr:spPr>
        <a:xfrm>
          <a:off x="7861300" y="6383814"/>
          <a:ext cx="889000" cy="4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40164</xdr:rowOff>
    </xdr:from>
    <xdr:to>
      <xdr:col>11</xdr:col>
      <xdr:colOff>307975</xdr:colOff>
      <xdr:row>37</xdr:row>
      <xdr:rowOff>70099</xdr:rowOff>
    </xdr:to>
    <xdr:cxnSp macro="">
      <xdr:nvCxnSpPr>
        <xdr:cNvPr id="303" name="直線コネクタ 302"/>
        <xdr:cNvCxnSpPr/>
      </xdr:nvCxnSpPr>
      <xdr:spPr>
        <a:xfrm flipV="1">
          <a:off x="6972300" y="6383814"/>
          <a:ext cx="889000" cy="2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82014</xdr:rowOff>
    </xdr:from>
    <xdr:to>
      <xdr:col>15</xdr:col>
      <xdr:colOff>231775</xdr:colOff>
      <xdr:row>37</xdr:row>
      <xdr:rowOff>12164</xdr:rowOff>
    </xdr:to>
    <xdr:sp macro="" textlink="">
      <xdr:nvSpPr>
        <xdr:cNvPr id="313" name="円/楕円 312"/>
        <xdr:cNvSpPr/>
      </xdr:nvSpPr>
      <xdr:spPr>
        <a:xfrm>
          <a:off x="10426700" y="62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104891</xdr:rowOff>
    </xdr:from>
    <xdr:ext cx="599010" cy="259045"/>
    <xdr:sp macro="" textlink="">
      <xdr:nvSpPr>
        <xdr:cNvPr id="314" name="補助費等該当値テキスト"/>
        <xdr:cNvSpPr txBox="1"/>
      </xdr:nvSpPr>
      <xdr:spPr>
        <a:xfrm>
          <a:off x="10528300" y="610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223,615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xdr:rowOff>
    </xdr:from>
    <xdr:to>
      <xdr:col>14</xdr:col>
      <xdr:colOff>79375</xdr:colOff>
      <xdr:row>37</xdr:row>
      <xdr:rowOff>107074</xdr:rowOff>
    </xdr:to>
    <xdr:sp macro="" textlink="">
      <xdr:nvSpPr>
        <xdr:cNvPr id="315" name="円/楕円 314"/>
        <xdr:cNvSpPr/>
      </xdr:nvSpPr>
      <xdr:spPr>
        <a:xfrm>
          <a:off x="9588500" y="63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123601</xdr:rowOff>
    </xdr:from>
    <xdr:ext cx="599010" cy="259045"/>
    <xdr:sp macro="" textlink="">
      <xdr:nvSpPr>
        <xdr:cNvPr id="316" name="テキスト ボックス 315"/>
        <xdr:cNvSpPr txBox="1"/>
      </xdr:nvSpPr>
      <xdr:spPr>
        <a:xfrm>
          <a:off x="9339794" y="612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31289</xdr:rowOff>
    </xdr:from>
    <xdr:to>
      <xdr:col>12</xdr:col>
      <xdr:colOff>561975</xdr:colOff>
      <xdr:row>37</xdr:row>
      <xdr:rowOff>132889</xdr:rowOff>
    </xdr:to>
    <xdr:sp macro="" textlink="">
      <xdr:nvSpPr>
        <xdr:cNvPr id="317" name="円/楕円 316"/>
        <xdr:cNvSpPr/>
      </xdr:nvSpPr>
      <xdr:spPr>
        <a:xfrm>
          <a:off x="8699500" y="63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149416</xdr:rowOff>
    </xdr:from>
    <xdr:ext cx="599010" cy="259045"/>
    <xdr:sp macro="" textlink="">
      <xdr:nvSpPr>
        <xdr:cNvPr id="318" name="テキスト ボックス 317"/>
        <xdr:cNvSpPr txBox="1"/>
      </xdr:nvSpPr>
      <xdr:spPr>
        <a:xfrm>
          <a:off x="8450794" y="615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160814</xdr:rowOff>
    </xdr:from>
    <xdr:to>
      <xdr:col>11</xdr:col>
      <xdr:colOff>358775</xdr:colOff>
      <xdr:row>37</xdr:row>
      <xdr:rowOff>90964</xdr:rowOff>
    </xdr:to>
    <xdr:sp macro="" textlink="">
      <xdr:nvSpPr>
        <xdr:cNvPr id="319" name="円/楕円 318"/>
        <xdr:cNvSpPr/>
      </xdr:nvSpPr>
      <xdr:spPr>
        <a:xfrm>
          <a:off x="78105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107491</xdr:rowOff>
    </xdr:from>
    <xdr:ext cx="599010" cy="259045"/>
    <xdr:sp macro="" textlink="">
      <xdr:nvSpPr>
        <xdr:cNvPr id="320" name="テキスト ボックス 319"/>
        <xdr:cNvSpPr txBox="1"/>
      </xdr:nvSpPr>
      <xdr:spPr>
        <a:xfrm>
          <a:off x="7561794" y="610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19299</xdr:rowOff>
    </xdr:from>
    <xdr:to>
      <xdr:col>10</xdr:col>
      <xdr:colOff>155575</xdr:colOff>
      <xdr:row>37</xdr:row>
      <xdr:rowOff>120899</xdr:rowOff>
    </xdr:to>
    <xdr:sp macro="" textlink="">
      <xdr:nvSpPr>
        <xdr:cNvPr id="321" name="円/楕円 320"/>
        <xdr:cNvSpPr/>
      </xdr:nvSpPr>
      <xdr:spPr>
        <a:xfrm>
          <a:off x="6921500" y="63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137426</xdr:rowOff>
    </xdr:from>
    <xdr:ext cx="599010" cy="259045"/>
    <xdr:sp macro="" textlink="">
      <xdr:nvSpPr>
        <xdr:cNvPr id="322" name="テキスト ボックス 321"/>
        <xdr:cNvSpPr txBox="1"/>
      </xdr:nvSpPr>
      <xdr:spPr>
        <a:xfrm>
          <a:off x="6672794" y="613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73403</xdr:rowOff>
    </xdr:from>
    <xdr:to>
      <xdr:col>15</xdr:col>
      <xdr:colOff>180975</xdr:colOff>
      <xdr:row>58</xdr:row>
      <xdr:rowOff>119323</xdr:rowOff>
    </xdr:to>
    <xdr:cxnSp macro="">
      <xdr:nvCxnSpPr>
        <xdr:cNvPr id="351" name="直線コネクタ 350"/>
        <xdr:cNvCxnSpPr/>
      </xdr:nvCxnSpPr>
      <xdr:spPr>
        <a:xfrm>
          <a:off x="9639300" y="10017503"/>
          <a:ext cx="8382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73403</xdr:rowOff>
    </xdr:from>
    <xdr:to>
      <xdr:col>14</xdr:col>
      <xdr:colOff>28575</xdr:colOff>
      <xdr:row>58</xdr:row>
      <xdr:rowOff>86753</xdr:rowOff>
    </xdr:to>
    <xdr:cxnSp macro="">
      <xdr:nvCxnSpPr>
        <xdr:cNvPr id="354" name="直線コネクタ 353"/>
        <xdr:cNvCxnSpPr/>
      </xdr:nvCxnSpPr>
      <xdr:spPr>
        <a:xfrm flipV="1">
          <a:off x="8750300" y="10017503"/>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86753</xdr:rowOff>
    </xdr:from>
    <xdr:to>
      <xdr:col>12</xdr:col>
      <xdr:colOff>511175</xdr:colOff>
      <xdr:row>58</xdr:row>
      <xdr:rowOff>121893</xdr:rowOff>
    </xdr:to>
    <xdr:cxnSp macro="">
      <xdr:nvCxnSpPr>
        <xdr:cNvPr id="357" name="直線コネクタ 356"/>
        <xdr:cNvCxnSpPr/>
      </xdr:nvCxnSpPr>
      <xdr:spPr>
        <a:xfrm flipV="1">
          <a:off x="7861300" y="10030853"/>
          <a:ext cx="889000" cy="3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113991</xdr:rowOff>
    </xdr:from>
    <xdr:to>
      <xdr:col>11</xdr:col>
      <xdr:colOff>307975</xdr:colOff>
      <xdr:row>58</xdr:row>
      <xdr:rowOff>121893</xdr:rowOff>
    </xdr:to>
    <xdr:cxnSp macro="">
      <xdr:nvCxnSpPr>
        <xdr:cNvPr id="360" name="直線コネクタ 359"/>
        <xdr:cNvCxnSpPr/>
      </xdr:nvCxnSpPr>
      <xdr:spPr>
        <a:xfrm>
          <a:off x="6972300" y="10058091"/>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68523</xdr:rowOff>
    </xdr:from>
    <xdr:to>
      <xdr:col>15</xdr:col>
      <xdr:colOff>231775</xdr:colOff>
      <xdr:row>58</xdr:row>
      <xdr:rowOff>170123</xdr:rowOff>
    </xdr:to>
    <xdr:sp macro="" textlink="">
      <xdr:nvSpPr>
        <xdr:cNvPr id="370" name="円/楕円 369"/>
        <xdr:cNvSpPr/>
      </xdr:nvSpPr>
      <xdr:spPr>
        <a:xfrm>
          <a:off x="10426700" y="100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154900</xdr:rowOff>
    </xdr:from>
    <xdr:ext cx="599010" cy="259045"/>
    <xdr:sp macro="" textlink="">
      <xdr:nvSpPr>
        <xdr:cNvPr id="371" name="普通建設事業費該当値テキスト"/>
        <xdr:cNvSpPr txBox="1"/>
      </xdr:nvSpPr>
      <xdr:spPr>
        <a:xfrm>
          <a:off x="10528300" y="992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22603</xdr:rowOff>
    </xdr:from>
    <xdr:to>
      <xdr:col>14</xdr:col>
      <xdr:colOff>79375</xdr:colOff>
      <xdr:row>58</xdr:row>
      <xdr:rowOff>124203</xdr:rowOff>
    </xdr:to>
    <xdr:sp macro="" textlink="">
      <xdr:nvSpPr>
        <xdr:cNvPr id="372" name="円/楕円 371"/>
        <xdr:cNvSpPr/>
      </xdr:nvSpPr>
      <xdr:spPr>
        <a:xfrm>
          <a:off x="9588500" y="99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115330</xdr:rowOff>
    </xdr:from>
    <xdr:ext cx="599010" cy="259045"/>
    <xdr:sp macro="" textlink="">
      <xdr:nvSpPr>
        <xdr:cNvPr id="373" name="テキスト ボックス 372"/>
        <xdr:cNvSpPr txBox="1"/>
      </xdr:nvSpPr>
      <xdr:spPr>
        <a:xfrm>
          <a:off x="9339794" y="1005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35953</xdr:rowOff>
    </xdr:from>
    <xdr:to>
      <xdr:col>12</xdr:col>
      <xdr:colOff>561975</xdr:colOff>
      <xdr:row>58</xdr:row>
      <xdr:rowOff>137553</xdr:rowOff>
    </xdr:to>
    <xdr:sp macro="" textlink="">
      <xdr:nvSpPr>
        <xdr:cNvPr id="374" name="円/楕円 373"/>
        <xdr:cNvSpPr/>
      </xdr:nvSpPr>
      <xdr:spPr>
        <a:xfrm>
          <a:off x="8699500" y="998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128680</xdr:rowOff>
    </xdr:from>
    <xdr:ext cx="599010" cy="259045"/>
    <xdr:sp macro="" textlink="">
      <xdr:nvSpPr>
        <xdr:cNvPr id="375" name="テキスト ボックス 374"/>
        <xdr:cNvSpPr txBox="1"/>
      </xdr:nvSpPr>
      <xdr:spPr>
        <a:xfrm>
          <a:off x="8450794" y="10072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71093</xdr:rowOff>
    </xdr:from>
    <xdr:to>
      <xdr:col>11</xdr:col>
      <xdr:colOff>358775</xdr:colOff>
      <xdr:row>59</xdr:row>
      <xdr:rowOff>1243</xdr:rowOff>
    </xdr:to>
    <xdr:sp macro="" textlink="">
      <xdr:nvSpPr>
        <xdr:cNvPr id="376" name="円/楕円 375"/>
        <xdr:cNvSpPr/>
      </xdr:nvSpPr>
      <xdr:spPr>
        <a:xfrm>
          <a:off x="7810500" y="100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163820</xdr:rowOff>
    </xdr:from>
    <xdr:ext cx="599010" cy="259045"/>
    <xdr:sp macro="" textlink="">
      <xdr:nvSpPr>
        <xdr:cNvPr id="377" name="テキスト ボックス 376"/>
        <xdr:cNvSpPr txBox="1"/>
      </xdr:nvSpPr>
      <xdr:spPr>
        <a:xfrm>
          <a:off x="7561794" y="1010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63191</xdr:rowOff>
    </xdr:from>
    <xdr:to>
      <xdr:col>10</xdr:col>
      <xdr:colOff>155575</xdr:colOff>
      <xdr:row>58</xdr:row>
      <xdr:rowOff>164791</xdr:rowOff>
    </xdr:to>
    <xdr:sp macro="" textlink="">
      <xdr:nvSpPr>
        <xdr:cNvPr id="378" name="円/楕円 377"/>
        <xdr:cNvSpPr/>
      </xdr:nvSpPr>
      <xdr:spPr>
        <a:xfrm>
          <a:off x="6921500" y="1000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155918</xdr:rowOff>
    </xdr:from>
    <xdr:ext cx="599010" cy="259045"/>
    <xdr:sp macro="" textlink="">
      <xdr:nvSpPr>
        <xdr:cNvPr id="379" name="テキスト ボックス 378"/>
        <xdr:cNvSpPr txBox="1"/>
      </xdr:nvSpPr>
      <xdr:spPr>
        <a:xfrm>
          <a:off x="6672794" y="1010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78</xdr:row>
      <xdr:rowOff>162995</xdr:rowOff>
    </xdr:to>
    <xdr:cxnSp macro="">
      <xdr:nvCxnSpPr>
        <xdr:cNvPr id="408" name="直線コネクタ 407"/>
        <xdr:cNvCxnSpPr/>
      </xdr:nvCxnSpPr>
      <xdr:spPr>
        <a:xfrm flipV="1">
          <a:off x="9639300" y="13532748"/>
          <a:ext cx="8382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23775</xdr:rowOff>
    </xdr:from>
    <xdr:ext cx="534377" cy="259045"/>
    <xdr:sp macro="" textlink="">
      <xdr:nvSpPr>
        <xdr:cNvPr id="419" name="普通建設事業費 （ うち新規整備　）該当値テキスト"/>
        <xdr:cNvSpPr txBox="1"/>
      </xdr:nvSpPr>
      <xdr:spPr>
        <a:xfrm>
          <a:off x="10528300" y="1339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44,293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112195</xdr:rowOff>
    </xdr:from>
    <xdr:to>
      <xdr:col>14</xdr:col>
      <xdr:colOff>79375</xdr:colOff>
      <xdr:row>79</xdr:row>
      <xdr:rowOff>42345</xdr:rowOff>
    </xdr:to>
    <xdr:sp macro="" textlink="">
      <xdr:nvSpPr>
        <xdr:cNvPr id="420" name="円/楕円 419"/>
        <xdr:cNvSpPr/>
      </xdr:nvSpPr>
      <xdr:spPr>
        <a:xfrm>
          <a:off x="9588500" y="1348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33472</xdr:rowOff>
    </xdr:from>
    <xdr:ext cx="534377" cy="259045"/>
    <xdr:sp macro="" textlink="">
      <xdr:nvSpPr>
        <xdr:cNvPr id="421" name="テキスト ボックス 420"/>
        <xdr:cNvSpPr txBox="1"/>
      </xdr:nvSpPr>
      <xdr:spPr>
        <a:xfrm>
          <a:off x="9372111" y="1357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75056</xdr:rowOff>
    </xdr:from>
    <xdr:to>
      <xdr:col>15</xdr:col>
      <xdr:colOff>180975</xdr:colOff>
      <xdr:row>98</xdr:row>
      <xdr:rowOff>91940</xdr:rowOff>
    </xdr:to>
    <xdr:cxnSp macro="">
      <xdr:nvCxnSpPr>
        <xdr:cNvPr id="448" name="直線コネクタ 447"/>
        <xdr:cNvCxnSpPr/>
      </xdr:nvCxnSpPr>
      <xdr:spPr>
        <a:xfrm flipV="1">
          <a:off x="9639300" y="16877156"/>
          <a:ext cx="8382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24256</xdr:rowOff>
    </xdr:from>
    <xdr:to>
      <xdr:col>15</xdr:col>
      <xdr:colOff>231775</xdr:colOff>
      <xdr:row>98</xdr:row>
      <xdr:rowOff>125856</xdr:rowOff>
    </xdr:to>
    <xdr:sp macro="" textlink="">
      <xdr:nvSpPr>
        <xdr:cNvPr id="458" name="円/楕円 457"/>
        <xdr:cNvSpPr/>
      </xdr:nvSpPr>
      <xdr:spPr>
        <a:xfrm>
          <a:off x="10426700" y="1682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41140</xdr:rowOff>
    </xdr:from>
    <xdr:to>
      <xdr:col>14</xdr:col>
      <xdr:colOff>79375</xdr:colOff>
      <xdr:row>98</xdr:row>
      <xdr:rowOff>142740</xdr:rowOff>
    </xdr:to>
    <xdr:sp macro="" textlink="">
      <xdr:nvSpPr>
        <xdr:cNvPr id="460" name="円/楕円 459"/>
        <xdr:cNvSpPr/>
      </xdr:nvSpPr>
      <xdr:spPr>
        <a:xfrm>
          <a:off x="9588500" y="168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133867</xdr:rowOff>
    </xdr:from>
    <xdr:ext cx="534377" cy="259045"/>
    <xdr:sp macro="" textlink="">
      <xdr:nvSpPr>
        <xdr:cNvPr id="461" name="テキスト ボックス 460"/>
        <xdr:cNvSpPr txBox="1"/>
      </xdr:nvSpPr>
      <xdr:spPr>
        <a:xfrm>
          <a:off x="9372111" y="1693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135297</xdr:rowOff>
    </xdr:from>
    <xdr:to>
      <xdr:col>21</xdr:col>
      <xdr:colOff>161925</xdr:colOff>
      <xdr:row>38</xdr:row>
      <xdr:rowOff>139700</xdr:rowOff>
    </xdr:to>
    <xdr:cxnSp macro="">
      <xdr:nvCxnSpPr>
        <xdr:cNvPr id="494" name="直線コネクタ 493"/>
        <xdr:cNvCxnSpPr/>
      </xdr:nvCxnSpPr>
      <xdr:spPr>
        <a:xfrm>
          <a:off x="13703300" y="6650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135297</xdr:rowOff>
    </xdr:from>
    <xdr:to>
      <xdr:col>19</xdr:col>
      <xdr:colOff>644525</xdr:colOff>
      <xdr:row>38</xdr:row>
      <xdr:rowOff>137889</xdr:rowOff>
    </xdr:to>
    <xdr:cxnSp macro="">
      <xdr:nvCxnSpPr>
        <xdr:cNvPr id="497" name="直線コネクタ 496"/>
        <xdr:cNvCxnSpPr/>
      </xdr:nvCxnSpPr>
      <xdr:spPr>
        <a:xfrm flipV="1">
          <a:off x="12814300" y="6650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84497</xdr:rowOff>
    </xdr:from>
    <xdr:to>
      <xdr:col>20</xdr:col>
      <xdr:colOff>9525</xdr:colOff>
      <xdr:row>39</xdr:row>
      <xdr:rowOff>14647</xdr:rowOff>
    </xdr:to>
    <xdr:sp macro="" textlink="">
      <xdr:nvSpPr>
        <xdr:cNvPr id="513" name="円/楕円 512"/>
        <xdr:cNvSpPr/>
      </xdr:nvSpPr>
      <xdr:spPr>
        <a:xfrm>
          <a:off x="13652500" y="65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5774</xdr:rowOff>
    </xdr:from>
    <xdr:ext cx="469744" cy="259045"/>
    <xdr:sp macro="" textlink="">
      <xdr:nvSpPr>
        <xdr:cNvPr id="514" name="テキスト ボックス 513"/>
        <xdr:cNvSpPr txBox="1"/>
      </xdr:nvSpPr>
      <xdr:spPr>
        <a:xfrm>
          <a:off x="13468427" y="669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87089</xdr:rowOff>
    </xdr:from>
    <xdr:to>
      <xdr:col>18</xdr:col>
      <xdr:colOff>492125</xdr:colOff>
      <xdr:row>39</xdr:row>
      <xdr:rowOff>17239</xdr:rowOff>
    </xdr:to>
    <xdr:sp macro="" textlink="">
      <xdr:nvSpPr>
        <xdr:cNvPr id="515" name="円/楕円 514"/>
        <xdr:cNvSpPr/>
      </xdr:nvSpPr>
      <xdr:spPr>
        <a:xfrm>
          <a:off x="12763500" y="66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8366</xdr:rowOff>
    </xdr:from>
    <xdr:ext cx="378565" cy="259045"/>
    <xdr:sp macro="" textlink="">
      <xdr:nvSpPr>
        <xdr:cNvPr id="516" name="テキスト ボックス 515"/>
        <xdr:cNvSpPr txBox="1"/>
      </xdr:nvSpPr>
      <xdr:spPr>
        <a:xfrm>
          <a:off x="12625017" y="6694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118577</xdr:rowOff>
    </xdr:from>
    <xdr:to>
      <xdr:col>23</xdr:col>
      <xdr:colOff>517525</xdr:colOff>
      <xdr:row>77</xdr:row>
      <xdr:rowOff>124952</xdr:rowOff>
    </xdr:to>
    <xdr:cxnSp macro="">
      <xdr:nvCxnSpPr>
        <xdr:cNvPr id="600" name="直線コネクタ 599"/>
        <xdr:cNvCxnSpPr/>
      </xdr:nvCxnSpPr>
      <xdr:spPr>
        <a:xfrm>
          <a:off x="15481300" y="13320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118577</xdr:rowOff>
    </xdr:from>
    <xdr:to>
      <xdr:col>22</xdr:col>
      <xdr:colOff>365125</xdr:colOff>
      <xdr:row>77</xdr:row>
      <xdr:rowOff>120207</xdr:rowOff>
    </xdr:to>
    <xdr:cxnSp macro="">
      <xdr:nvCxnSpPr>
        <xdr:cNvPr id="603" name="直線コネクタ 602"/>
        <xdr:cNvCxnSpPr/>
      </xdr:nvCxnSpPr>
      <xdr:spPr>
        <a:xfrm flipV="1">
          <a:off x="14592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120207</xdr:rowOff>
    </xdr:from>
    <xdr:to>
      <xdr:col>21</xdr:col>
      <xdr:colOff>161925</xdr:colOff>
      <xdr:row>77</xdr:row>
      <xdr:rowOff>128184</xdr:rowOff>
    </xdr:to>
    <xdr:cxnSp macro="">
      <xdr:nvCxnSpPr>
        <xdr:cNvPr id="606" name="直線コネクタ 605"/>
        <xdr:cNvCxnSpPr/>
      </xdr:nvCxnSpPr>
      <xdr:spPr>
        <a:xfrm flipV="1">
          <a:off x="13703300" y="13321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125230</xdr:rowOff>
    </xdr:from>
    <xdr:to>
      <xdr:col>19</xdr:col>
      <xdr:colOff>644525</xdr:colOff>
      <xdr:row>77</xdr:row>
      <xdr:rowOff>128184</xdr:rowOff>
    </xdr:to>
    <xdr:cxnSp macro="">
      <xdr:nvCxnSpPr>
        <xdr:cNvPr id="609" name="直線コネクタ 608"/>
        <xdr:cNvCxnSpPr/>
      </xdr:nvCxnSpPr>
      <xdr:spPr>
        <a:xfrm>
          <a:off x="12814300" y="13326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74152</xdr:rowOff>
    </xdr:from>
    <xdr:to>
      <xdr:col>23</xdr:col>
      <xdr:colOff>568325</xdr:colOff>
      <xdr:row>78</xdr:row>
      <xdr:rowOff>4302</xdr:rowOff>
    </xdr:to>
    <xdr:sp macro="" textlink="">
      <xdr:nvSpPr>
        <xdr:cNvPr id="619" name="円/楕円 618"/>
        <xdr:cNvSpPr/>
      </xdr:nvSpPr>
      <xdr:spPr>
        <a:xfrm>
          <a:off x="162687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52579</xdr:rowOff>
    </xdr:from>
    <xdr:ext cx="599010" cy="259045"/>
    <xdr:sp macro="" textlink="">
      <xdr:nvSpPr>
        <xdr:cNvPr id="620" name="公債費該当値テキスト"/>
        <xdr:cNvSpPr txBox="1"/>
      </xdr:nvSpPr>
      <xdr:spPr>
        <a:xfrm>
          <a:off x="16370300" y="1325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67777</xdr:rowOff>
    </xdr:from>
    <xdr:to>
      <xdr:col>22</xdr:col>
      <xdr:colOff>415925</xdr:colOff>
      <xdr:row>77</xdr:row>
      <xdr:rowOff>169377</xdr:rowOff>
    </xdr:to>
    <xdr:sp macro="" textlink="">
      <xdr:nvSpPr>
        <xdr:cNvPr id="621" name="円/楕円 620"/>
        <xdr:cNvSpPr/>
      </xdr:nvSpPr>
      <xdr:spPr>
        <a:xfrm>
          <a:off x="15430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160504</xdr:rowOff>
    </xdr:from>
    <xdr:ext cx="599010" cy="259045"/>
    <xdr:sp macro="" textlink="">
      <xdr:nvSpPr>
        <xdr:cNvPr id="622" name="テキスト ボックス 621"/>
        <xdr:cNvSpPr txBox="1"/>
      </xdr:nvSpPr>
      <xdr:spPr>
        <a:xfrm>
          <a:off x="15181794"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69407</xdr:rowOff>
    </xdr:from>
    <xdr:to>
      <xdr:col>21</xdr:col>
      <xdr:colOff>212725</xdr:colOff>
      <xdr:row>77</xdr:row>
      <xdr:rowOff>171007</xdr:rowOff>
    </xdr:to>
    <xdr:sp macro="" textlink="">
      <xdr:nvSpPr>
        <xdr:cNvPr id="623" name="円/楕円 622"/>
        <xdr:cNvSpPr/>
      </xdr:nvSpPr>
      <xdr:spPr>
        <a:xfrm>
          <a:off x="14541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162134</xdr:rowOff>
    </xdr:from>
    <xdr:ext cx="599010" cy="259045"/>
    <xdr:sp macro="" textlink="">
      <xdr:nvSpPr>
        <xdr:cNvPr id="624" name="テキスト ボックス 623"/>
        <xdr:cNvSpPr txBox="1"/>
      </xdr:nvSpPr>
      <xdr:spPr>
        <a:xfrm>
          <a:off x="14292794"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77384</xdr:rowOff>
    </xdr:from>
    <xdr:to>
      <xdr:col>20</xdr:col>
      <xdr:colOff>9525</xdr:colOff>
      <xdr:row>78</xdr:row>
      <xdr:rowOff>7534</xdr:rowOff>
    </xdr:to>
    <xdr:sp macro="" textlink="">
      <xdr:nvSpPr>
        <xdr:cNvPr id="625" name="円/楕円 624"/>
        <xdr:cNvSpPr/>
      </xdr:nvSpPr>
      <xdr:spPr>
        <a:xfrm>
          <a:off x="13652500" y="132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170111</xdr:rowOff>
    </xdr:from>
    <xdr:ext cx="599010" cy="259045"/>
    <xdr:sp macro="" textlink="">
      <xdr:nvSpPr>
        <xdr:cNvPr id="626" name="テキスト ボックス 625"/>
        <xdr:cNvSpPr txBox="1"/>
      </xdr:nvSpPr>
      <xdr:spPr>
        <a:xfrm>
          <a:off x="13403794" y="1337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74430</xdr:rowOff>
    </xdr:from>
    <xdr:to>
      <xdr:col>18</xdr:col>
      <xdr:colOff>492125</xdr:colOff>
      <xdr:row>78</xdr:row>
      <xdr:rowOff>4580</xdr:rowOff>
    </xdr:to>
    <xdr:sp macro="" textlink="">
      <xdr:nvSpPr>
        <xdr:cNvPr id="627" name="円/楕円 626"/>
        <xdr:cNvSpPr/>
      </xdr:nvSpPr>
      <xdr:spPr>
        <a:xfrm>
          <a:off x="12763500" y="13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167157</xdr:rowOff>
    </xdr:from>
    <xdr:ext cx="599010" cy="259045"/>
    <xdr:sp macro="" textlink="">
      <xdr:nvSpPr>
        <xdr:cNvPr id="628" name="テキスト ボックス 627"/>
        <xdr:cNvSpPr txBox="1"/>
      </xdr:nvSpPr>
      <xdr:spPr>
        <a:xfrm>
          <a:off x="12514794" y="133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160725</xdr:rowOff>
    </xdr:from>
    <xdr:to>
      <xdr:col>23</xdr:col>
      <xdr:colOff>517525</xdr:colOff>
      <xdr:row>99</xdr:row>
      <xdr:rowOff>25719</xdr:rowOff>
    </xdr:to>
    <xdr:cxnSp macro="">
      <xdr:nvCxnSpPr>
        <xdr:cNvPr id="657" name="直線コネクタ 656"/>
        <xdr:cNvCxnSpPr/>
      </xdr:nvCxnSpPr>
      <xdr:spPr>
        <a:xfrm flipV="1">
          <a:off x="15481300" y="16962825"/>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163240</xdr:rowOff>
    </xdr:from>
    <xdr:to>
      <xdr:col>22</xdr:col>
      <xdr:colOff>365125</xdr:colOff>
      <xdr:row>99</xdr:row>
      <xdr:rowOff>25719</xdr:rowOff>
    </xdr:to>
    <xdr:cxnSp macro="">
      <xdr:nvCxnSpPr>
        <xdr:cNvPr id="660" name="直線コネクタ 659"/>
        <xdr:cNvCxnSpPr/>
      </xdr:nvCxnSpPr>
      <xdr:spPr>
        <a:xfrm>
          <a:off x="14592300" y="16965340"/>
          <a:ext cx="889000" cy="3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163240</xdr:rowOff>
    </xdr:from>
    <xdr:to>
      <xdr:col>21</xdr:col>
      <xdr:colOff>161925</xdr:colOff>
      <xdr:row>99</xdr:row>
      <xdr:rowOff>26316</xdr:rowOff>
    </xdr:to>
    <xdr:cxnSp macro="">
      <xdr:nvCxnSpPr>
        <xdr:cNvPr id="663" name="直線コネクタ 662"/>
        <xdr:cNvCxnSpPr/>
      </xdr:nvCxnSpPr>
      <xdr:spPr>
        <a:xfrm flipV="1">
          <a:off x="13703300" y="16965340"/>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9134</xdr:rowOff>
    </xdr:from>
    <xdr:to>
      <xdr:col>19</xdr:col>
      <xdr:colOff>644525</xdr:colOff>
      <xdr:row>99</xdr:row>
      <xdr:rowOff>26316</xdr:rowOff>
    </xdr:to>
    <xdr:cxnSp macro="">
      <xdr:nvCxnSpPr>
        <xdr:cNvPr id="666" name="直線コネクタ 665"/>
        <xdr:cNvCxnSpPr/>
      </xdr:nvCxnSpPr>
      <xdr:spPr>
        <a:xfrm>
          <a:off x="12814300" y="16982684"/>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109925</xdr:rowOff>
    </xdr:from>
    <xdr:to>
      <xdr:col>23</xdr:col>
      <xdr:colOff>568325</xdr:colOff>
      <xdr:row>99</xdr:row>
      <xdr:rowOff>40075</xdr:rowOff>
    </xdr:to>
    <xdr:sp macro="" textlink="">
      <xdr:nvSpPr>
        <xdr:cNvPr id="676" name="円/楕円 675"/>
        <xdr:cNvSpPr/>
      </xdr:nvSpPr>
      <xdr:spPr>
        <a:xfrm>
          <a:off x="16268700" y="169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146369</xdr:rowOff>
    </xdr:from>
    <xdr:to>
      <xdr:col>22</xdr:col>
      <xdr:colOff>415925</xdr:colOff>
      <xdr:row>99</xdr:row>
      <xdr:rowOff>76519</xdr:rowOff>
    </xdr:to>
    <xdr:sp macro="" textlink="">
      <xdr:nvSpPr>
        <xdr:cNvPr id="678" name="円/楕円 677"/>
        <xdr:cNvSpPr/>
      </xdr:nvSpPr>
      <xdr:spPr>
        <a:xfrm>
          <a:off x="15430500" y="169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67646</xdr:rowOff>
    </xdr:from>
    <xdr:ext cx="534377" cy="259045"/>
    <xdr:sp macro="" textlink="">
      <xdr:nvSpPr>
        <xdr:cNvPr id="679" name="テキスト ボックス 678"/>
        <xdr:cNvSpPr txBox="1"/>
      </xdr:nvSpPr>
      <xdr:spPr>
        <a:xfrm>
          <a:off x="15214111" y="1704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112440</xdr:rowOff>
    </xdr:from>
    <xdr:to>
      <xdr:col>21</xdr:col>
      <xdr:colOff>212725</xdr:colOff>
      <xdr:row>99</xdr:row>
      <xdr:rowOff>42590</xdr:rowOff>
    </xdr:to>
    <xdr:sp macro="" textlink="">
      <xdr:nvSpPr>
        <xdr:cNvPr id="680" name="円/楕円 679"/>
        <xdr:cNvSpPr/>
      </xdr:nvSpPr>
      <xdr:spPr>
        <a:xfrm>
          <a:off x="14541500" y="1691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33717</xdr:rowOff>
    </xdr:from>
    <xdr:ext cx="534377" cy="259045"/>
    <xdr:sp macro="" textlink="">
      <xdr:nvSpPr>
        <xdr:cNvPr id="681" name="テキスト ボックス 680"/>
        <xdr:cNvSpPr txBox="1"/>
      </xdr:nvSpPr>
      <xdr:spPr>
        <a:xfrm>
          <a:off x="14325111"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146966</xdr:rowOff>
    </xdr:from>
    <xdr:to>
      <xdr:col>20</xdr:col>
      <xdr:colOff>9525</xdr:colOff>
      <xdr:row>99</xdr:row>
      <xdr:rowOff>77116</xdr:rowOff>
    </xdr:to>
    <xdr:sp macro="" textlink="">
      <xdr:nvSpPr>
        <xdr:cNvPr id="682" name="円/楕円 681"/>
        <xdr:cNvSpPr/>
      </xdr:nvSpPr>
      <xdr:spPr>
        <a:xfrm>
          <a:off x="13652500" y="169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68243</xdr:rowOff>
    </xdr:from>
    <xdr:ext cx="534377" cy="259045"/>
    <xdr:sp macro="" textlink="">
      <xdr:nvSpPr>
        <xdr:cNvPr id="683" name="テキスト ボックス 682"/>
        <xdr:cNvSpPr txBox="1"/>
      </xdr:nvSpPr>
      <xdr:spPr>
        <a:xfrm>
          <a:off x="13436111" y="170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129784</xdr:rowOff>
    </xdr:from>
    <xdr:to>
      <xdr:col>18</xdr:col>
      <xdr:colOff>492125</xdr:colOff>
      <xdr:row>99</xdr:row>
      <xdr:rowOff>59934</xdr:rowOff>
    </xdr:to>
    <xdr:sp macro="" textlink="">
      <xdr:nvSpPr>
        <xdr:cNvPr id="684" name="円/楕円 683"/>
        <xdr:cNvSpPr/>
      </xdr:nvSpPr>
      <xdr:spPr>
        <a:xfrm>
          <a:off x="12763500" y="169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51061</xdr:rowOff>
    </xdr:from>
    <xdr:ext cx="534377" cy="259045"/>
    <xdr:sp macro="" textlink="">
      <xdr:nvSpPr>
        <xdr:cNvPr id="685" name="テキスト ボックス 684"/>
        <xdr:cNvSpPr txBox="1"/>
      </xdr:nvSpPr>
      <xdr:spPr>
        <a:xfrm>
          <a:off x="12547111" y="1702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9093</xdr:rowOff>
    </xdr:from>
    <xdr:to>
      <xdr:col>32</xdr:col>
      <xdr:colOff>187325</xdr:colOff>
      <xdr:row>59</xdr:row>
      <xdr:rowOff>9840</xdr:rowOff>
    </xdr:to>
    <xdr:cxnSp macro="">
      <xdr:nvCxnSpPr>
        <xdr:cNvPr id="771" name="直線コネクタ 770"/>
        <xdr:cNvCxnSpPr/>
      </xdr:nvCxnSpPr>
      <xdr:spPr>
        <a:xfrm flipV="1">
          <a:off x="21323300" y="10124643"/>
          <a:ext cx="8382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9840</xdr:rowOff>
    </xdr:from>
    <xdr:to>
      <xdr:col>31</xdr:col>
      <xdr:colOff>34925</xdr:colOff>
      <xdr:row>59</xdr:row>
      <xdr:rowOff>10983</xdr:rowOff>
    </xdr:to>
    <xdr:cxnSp macro="">
      <xdr:nvCxnSpPr>
        <xdr:cNvPr id="774" name="直線コネクタ 773"/>
        <xdr:cNvCxnSpPr/>
      </xdr:nvCxnSpPr>
      <xdr:spPr>
        <a:xfrm flipV="1">
          <a:off x="20434300" y="1012539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10983</xdr:rowOff>
    </xdr:from>
    <xdr:to>
      <xdr:col>29</xdr:col>
      <xdr:colOff>517525</xdr:colOff>
      <xdr:row>59</xdr:row>
      <xdr:rowOff>11486</xdr:rowOff>
    </xdr:to>
    <xdr:cxnSp macro="">
      <xdr:nvCxnSpPr>
        <xdr:cNvPr id="777" name="直線コネクタ 776"/>
        <xdr:cNvCxnSpPr/>
      </xdr:nvCxnSpPr>
      <xdr:spPr>
        <a:xfrm flipV="1">
          <a:off x="19545300" y="1012653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10701</xdr:rowOff>
    </xdr:from>
    <xdr:to>
      <xdr:col>28</xdr:col>
      <xdr:colOff>314325</xdr:colOff>
      <xdr:row>59</xdr:row>
      <xdr:rowOff>11486</xdr:rowOff>
    </xdr:to>
    <xdr:cxnSp macro="">
      <xdr:nvCxnSpPr>
        <xdr:cNvPr id="780" name="直線コネクタ 779"/>
        <xdr:cNvCxnSpPr/>
      </xdr:nvCxnSpPr>
      <xdr:spPr>
        <a:xfrm>
          <a:off x="18656300" y="10126251"/>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129743</xdr:rowOff>
    </xdr:from>
    <xdr:to>
      <xdr:col>32</xdr:col>
      <xdr:colOff>238125</xdr:colOff>
      <xdr:row>59</xdr:row>
      <xdr:rowOff>59893</xdr:rowOff>
    </xdr:to>
    <xdr:sp macro="" textlink="">
      <xdr:nvSpPr>
        <xdr:cNvPr id="790" name="円/楕円 789"/>
        <xdr:cNvSpPr/>
      </xdr:nvSpPr>
      <xdr:spPr>
        <a:xfrm>
          <a:off x="22110700" y="100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130490</xdr:rowOff>
    </xdr:from>
    <xdr:to>
      <xdr:col>31</xdr:col>
      <xdr:colOff>85725</xdr:colOff>
      <xdr:row>59</xdr:row>
      <xdr:rowOff>60640</xdr:rowOff>
    </xdr:to>
    <xdr:sp macro="" textlink="">
      <xdr:nvSpPr>
        <xdr:cNvPr id="792" name="円/楕円 791"/>
        <xdr:cNvSpPr/>
      </xdr:nvSpPr>
      <xdr:spPr>
        <a:xfrm>
          <a:off x="21272500" y="1007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51767</xdr:rowOff>
    </xdr:from>
    <xdr:ext cx="469744" cy="259045"/>
    <xdr:sp macro="" textlink="">
      <xdr:nvSpPr>
        <xdr:cNvPr id="793" name="テキスト ボックス 792"/>
        <xdr:cNvSpPr txBox="1"/>
      </xdr:nvSpPr>
      <xdr:spPr>
        <a:xfrm>
          <a:off x="21088427" y="1016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131633</xdr:rowOff>
    </xdr:from>
    <xdr:to>
      <xdr:col>29</xdr:col>
      <xdr:colOff>568325</xdr:colOff>
      <xdr:row>59</xdr:row>
      <xdr:rowOff>61783</xdr:rowOff>
    </xdr:to>
    <xdr:sp macro="" textlink="">
      <xdr:nvSpPr>
        <xdr:cNvPr id="794" name="円/楕円 793"/>
        <xdr:cNvSpPr/>
      </xdr:nvSpPr>
      <xdr:spPr>
        <a:xfrm>
          <a:off x="20383500" y="100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52910</xdr:rowOff>
    </xdr:from>
    <xdr:ext cx="469744" cy="259045"/>
    <xdr:sp macro="" textlink="">
      <xdr:nvSpPr>
        <xdr:cNvPr id="795" name="テキスト ボックス 794"/>
        <xdr:cNvSpPr txBox="1"/>
      </xdr:nvSpPr>
      <xdr:spPr>
        <a:xfrm>
          <a:off x="20199427" y="1016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132136</xdr:rowOff>
    </xdr:from>
    <xdr:to>
      <xdr:col>28</xdr:col>
      <xdr:colOff>365125</xdr:colOff>
      <xdr:row>59</xdr:row>
      <xdr:rowOff>62286</xdr:rowOff>
    </xdr:to>
    <xdr:sp macro="" textlink="">
      <xdr:nvSpPr>
        <xdr:cNvPr id="796" name="円/楕円 795"/>
        <xdr:cNvSpPr/>
      </xdr:nvSpPr>
      <xdr:spPr>
        <a:xfrm>
          <a:off x="19494500" y="100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53413</xdr:rowOff>
    </xdr:from>
    <xdr:ext cx="469744" cy="259045"/>
    <xdr:sp macro="" textlink="">
      <xdr:nvSpPr>
        <xdr:cNvPr id="797" name="テキスト ボックス 796"/>
        <xdr:cNvSpPr txBox="1"/>
      </xdr:nvSpPr>
      <xdr:spPr>
        <a:xfrm>
          <a:off x="19310427" y="1016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131351</xdr:rowOff>
    </xdr:from>
    <xdr:to>
      <xdr:col>27</xdr:col>
      <xdr:colOff>161925</xdr:colOff>
      <xdr:row>59</xdr:row>
      <xdr:rowOff>61501</xdr:rowOff>
    </xdr:to>
    <xdr:sp macro="" textlink="">
      <xdr:nvSpPr>
        <xdr:cNvPr id="798" name="円/楕円 797"/>
        <xdr:cNvSpPr/>
      </xdr:nvSpPr>
      <xdr:spPr>
        <a:xfrm>
          <a:off x="18605500" y="1007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52628</xdr:rowOff>
    </xdr:from>
    <xdr:ext cx="469744" cy="259045"/>
    <xdr:sp macro="" textlink="">
      <xdr:nvSpPr>
        <xdr:cNvPr id="799" name="テキスト ボックス 798"/>
        <xdr:cNvSpPr txBox="1"/>
      </xdr:nvSpPr>
      <xdr:spPr>
        <a:xfrm>
          <a:off x="18421427" y="1016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35020</xdr:rowOff>
    </xdr:from>
    <xdr:to>
      <xdr:col>32</xdr:col>
      <xdr:colOff>187325</xdr:colOff>
      <xdr:row>77</xdr:row>
      <xdr:rowOff>47461</xdr:rowOff>
    </xdr:to>
    <xdr:cxnSp macro="">
      <xdr:nvCxnSpPr>
        <xdr:cNvPr id="828" name="直線コネクタ 827"/>
        <xdr:cNvCxnSpPr/>
      </xdr:nvCxnSpPr>
      <xdr:spPr>
        <a:xfrm flipV="1">
          <a:off x="21323300" y="13236670"/>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47461</xdr:rowOff>
    </xdr:from>
    <xdr:to>
      <xdr:col>31</xdr:col>
      <xdr:colOff>34925</xdr:colOff>
      <xdr:row>77</xdr:row>
      <xdr:rowOff>107243</xdr:rowOff>
    </xdr:to>
    <xdr:cxnSp macro="">
      <xdr:nvCxnSpPr>
        <xdr:cNvPr id="831" name="直線コネクタ 830"/>
        <xdr:cNvCxnSpPr/>
      </xdr:nvCxnSpPr>
      <xdr:spPr>
        <a:xfrm flipV="1">
          <a:off x="20434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107243</xdr:rowOff>
    </xdr:from>
    <xdr:to>
      <xdr:col>29</xdr:col>
      <xdr:colOff>517525</xdr:colOff>
      <xdr:row>77</xdr:row>
      <xdr:rowOff>119618</xdr:rowOff>
    </xdr:to>
    <xdr:cxnSp macro="">
      <xdr:nvCxnSpPr>
        <xdr:cNvPr id="834" name="直線コネクタ 833"/>
        <xdr:cNvCxnSpPr/>
      </xdr:nvCxnSpPr>
      <xdr:spPr>
        <a:xfrm flipV="1">
          <a:off x="19545300" y="13308893"/>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80009</xdr:rowOff>
    </xdr:from>
    <xdr:to>
      <xdr:col>28</xdr:col>
      <xdr:colOff>314325</xdr:colOff>
      <xdr:row>77</xdr:row>
      <xdr:rowOff>119618</xdr:rowOff>
    </xdr:to>
    <xdr:cxnSp macro="">
      <xdr:nvCxnSpPr>
        <xdr:cNvPr id="837" name="直線コネクタ 836"/>
        <xdr:cNvCxnSpPr/>
      </xdr:nvCxnSpPr>
      <xdr:spPr>
        <a:xfrm>
          <a:off x="18656300" y="13281659"/>
          <a:ext cx="889000" cy="3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155670</xdr:rowOff>
    </xdr:from>
    <xdr:to>
      <xdr:col>32</xdr:col>
      <xdr:colOff>238125</xdr:colOff>
      <xdr:row>77</xdr:row>
      <xdr:rowOff>85820</xdr:rowOff>
    </xdr:to>
    <xdr:sp macro="" textlink="">
      <xdr:nvSpPr>
        <xdr:cNvPr id="847" name="円/楕円 846"/>
        <xdr:cNvSpPr/>
      </xdr:nvSpPr>
      <xdr:spPr>
        <a:xfrm>
          <a:off x="221107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134097</xdr:rowOff>
    </xdr:from>
    <xdr:ext cx="534377" cy="259045"/>
    <xdr:sp macro="" textlink="">
      <xdr:nvSpPr>
        <xdr:cNvPr id="848" name="繰出金該当値テキスト"/>
        <xdr:cNvSpPr txBox="1"/>
      </xdr:nvSpPr>
      <xdr:spPr>
        <a:xfrm>
          <a:off x="22212300" y="1316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92,475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168111</xdr:rowOff>
    </xdr:from>
    <xdr:to>
      <xdr:col>31</xdr:col>
      <xdr:colOff>85725</xdr:colOff>
      <xdr:row>77</xdr:row>
      <xdr:rowOff>98261</xdr:rowOff>
    </xdr:to>
    <xdr:sp macro="" textlink="">
      <xdr:nvSpPr>
        <xdr:cNvPr id="849" name="円/楕円 848"/>
        <xdr:cNvSpPr/>
      </xdr:nvSpPr>
      <xdr:spPr>
        <a:xfrm>
          <a:off x="21272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89388</xdr:rowOff>
    </xdr:from>
    <xdr:ext cx="534377" cy="259045"/>
    <xdr:sp macro="" textlink="">
      <xdr:nvSpPr>
        <xdr:cNvPr id="850" name="テキスト ボックス 849"/>
        <xdr:cNvSpPr txBox="1"/>
      </xdr:nvSpPr>
      <xdr:spPr>
        <a:xfrm>
          <a:off x="21056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56443</xdr:rowOff>
    </xdr:from>
    <xdr:to>
      <xdr:col>29</xdr:col>
      <xdr:colOff>568325</xdr:colOff>
      <xdr:row>77</xdr:row>
      <xdr:rowOff>158043</xdr:rowOff>
    </xdr:to>
    <xdr:sp macro="" textlink="">
      <xdr:nvSpPr>
        <xdr:cNvPr id="851" name="円/楕円 850"/>
        <xdr:cNvSpPr/>
      </xdr:nvSpPr>
      <xdr:spPr>
        <a:xfrm>
          <a:off x="20383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149170</xdr:rowOff>
    </xdr:from>
    <xdr:ext cx="534377" cy="259045"/>
    <xdr:sp macro="" textlink="">
      <xdr:nvSpPr>
        <xdr:cNvPr id="852" name="テキスト ボックス 851"/>
        <xdr:cNvSpPr txBox="1"/>
      </xdr:nvSpPr>
      <xdr:spPr>
        <a:xfrm>
          <a:off x="20167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68818</xdr:rowOff>
    </xdr:from>
    <xdr:to>
      <xdr:col>28</xdr:col>
      <xdr:colOff>365125</xdr:colOff>
      <xdr:row>77</xdr:row>
      <xdr:rowOff>170418</xdr:rowOff>
    </xdr:to>
    <xdr:sp macro="" textlink="">
      <xdr:nvSpPr>
        <xdr:cNvPr id="853" name="円/楕円 852"/>
        <xdr:cNvSpPr/>
      </xdr:nvSpPr>
      <xdr:spPr>
        <a:xfrm>
          <a:off x="19494500" y="132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161545</xdr:rowOff>
    </xdr:from>
    <xdr:ext cx="534377" cy="259045"/>
    <xdr:sp macro="" textlink="">
      <xdr:nvSpPr>
        <xdr:cNvPr id="854" name="テキスト ボックス 853"/>
        <xdr:cNvSpPr txBox="1"/>
      </xdr:nvSpPr>
      <xdr:spPr>
        <a:xfrm>
          <a:off x="19278111" y="133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29209</xdr:rowOff>
    </xdr:from>
    <xdr:to>
      <xdr:col>27</xdr:col>
      <xdr:colOff>161925</xdr:colOff>
      <xdr:row>77</xdr:row>
      <xdr:rowOff>130809</xdr:rowOff>
    </xdr:to>
    <xdr:sp macro="" textlink="">
      <xdr:nvSpPr>
        <xdr:cNvPr id="855" name="円/楕円 854"/>
        <xdr:cNvSpPr/>
      </xdr:nvSpPr>
      <xdr:spPr>
        <a:xfrm>
          <a:off x="18605500" y="132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121936</xdr:rowOff>
    </xdr:from>
    <xdr:ext cx="534377" cy="259045"/>
    <xdr:sp macro="" textlink="">
      <xdr:nvSpPr>
        <xdr:cNvPr id="856" name="テキスト ボックス 855"/>
        <xdr:cNvSpPr txBox="1"/>
      </xdr:nvSpPr>
      <xdr:spPr>
        <a:xfrm>
          <a:off x="18389111" y="1332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人口減少が進んでいるため、各項目のほとんどが増加傾向にある中、普通建設事業費と公債費が減少している。公債費については、過度な将来負担を残さないよう、計画的な借入れを実施した成果及び人口減少等に伴う普通建設事業費の減少に影響されていると思われる。その他の伸びている項目については、義務費及び義務費ではないものの例年支出している経費の伸びが金額を押し上げていると考えられる。</a:t>
          </a:r>
          <a:endParaRPr lang="ja-JP" altLang="ja-JP"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北海道月形町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3,493
3,488
150.40
3,842,477
3,731,194
89,768
2,479,572
3,909,147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8255</xdr:rowOff>
    </xdr:from>
    <xdr:to>
      <xdr:col>6</xdr:col>
      <xdr:colOff>511175</xdr:colOff>
      <xdr:row>38</xdr:row>
      <xdr:rowOff>22347</xdr:rowOff>
    </xdr:to>
    <xdr:cxnSp macro="">
      <xdr:nvCxnSpPr>
        <xdr:cNvPr id="62" name="直線コネクタ 61"/>
        <xdr:cNvCxnSpPr/>
      </xdr:nvCxnSpPr>
      <xdr:spPr>
        <a:xfrm flipV="1">
          <a:off x="3797300" y="6523355"/>
          <a:ext cx="8382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22347</xdr:rowOff>
    </xdr:from>
    <xdr:to>
      <xdr:col>5</xdr:col>
      <xdr:colOff>358775</xdr:colOff>
      <xdr:row>38</xdr:row>
      <xdr:rowOff>30413</xdr:rowOff>
    </xdr:to>
    <xdr:cxnSp macro="">
      <xdr:nvCxnSpPr>
        <xdr:cNvPr id="65" name="直線コネクタ 64"/>
        <xdr:cNvCxnSpPr/>
      </xdr:nvCxnSpPr>
      <xdr:spPr>
        <a:xfrm flipV="1">
          <a:off x="2908300" y="6537447"/>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29025</xdr:rowOff>
    </xdr:from>
    <xdr:to>
      <xdr:col>4</xdr:col>
      <xdr:colOff>155575</xdr:colOff>
      <xdr:row>38</xdr:row>
      <xdr:rowOff>30413</xdr:rowOff>
    </xdr:to>
    <xdr:cxnSp macro="">
      <xdr:nvCxnSpPr>
        <xdr:cNvPr id="68" name="直線コネクタ 67"/>
        <xdr:cNvCxnSpPr/>
      </xdr:nvCxnSpPr>
      <xdr:spPr>
        <a:xfrm>
          <a:off x="2019300" y="6544125"/>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3569</xdr:rowOff>
    </xdr:from>
    <xdr:to>
      <xdr:col>2</xdr:col>
      <xdr:colOff>638175</xdr:colOff>
      <xdr:row>38</xdr:row>
      <xdr:rowOff>29025</xdr:rowOff>
    </xdr:to>
    <xdr:cxnSp macro="">
      <xdr:nvCxnSpPr>
        <xdr:cNvPr id="71" name="直線コネクタ 70"/>
        <xdr:cNvCxnSpPr/>
      </xdr:nvCxnSpPr>
      <xdr:spPr>
        <a:xfrm>
          <a:off x="1130300" y="6518669"/>
          <a:ext cx="889000" cy="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128905</xdr:rowOff>
    </xdr:from>
    <xdr:to>
      <xdr:col>6</xdr:col>
      <xdr:colOff>561975</xdr:colOff>
      <xdr:row>38</xdr:row>
      <xdr:rowOff>59055</xdr:rowOff>
    </xdr:to>
    <xdr:sp macro="" textlink="">
      <xdr:nvSpPr>
        <xdr:cNvPr id="81" name="円/楕円 80"/>
        <xdr:cNvSpPr/>
      </xdr:nvSpPr>
      <xdr:spPr>
        <a:xfrm>
          <a:off x="45847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70217</xdr:rowOff>
    </xdr:from>
    <xdr:ext cx="534377" cy="259045"/>
    <xdr:sp macro="" textlink="">
      <xdr:nvSpPr>
        <xdr:cNvPr id="82" name="議会費該当値テキスト"/>
        <xdr:cNvSpPr txBox="1"/>
      </xdr:nvSpPr>
      <xdr:spPr>
        <a:xfrm>
          <a:off x="4686300" y="6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142997</xdr:rowOff>
    </xdr:from>
    <xdr:to>
      <xdr:col>5</xdr:col>
      <xdr:colOff>409575</xdr:colOff>
      <xdr:row>38</xdr:row>
      <xdr:rowOff>73147</xdr:rowOff>
    </xdr:to>
    <xdr:sp macro="" textlink="">
      <xdr:nvSpPr>
        <xdr:cNvPr id="83" name="円/楕円 82"/>
        <xdr:cNvSpPr/>
      </xdr:nvSpPr>
      <xdr:spPr>
        <a:xfrm>
          <a:off x="3746500" y="648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64274</xdr:rowOff>
    </xdr:from>
    <xdr:ext cx="534377" cy="259045"/>
    <xdr:sp macro="" textlink="">
      <xdr:nvSpPr>
        <xdr:cNvPr id="84" name="テキスト ボックス 83"/>
        <xdr:cNvSpPr txBox="1"/>
      </xdr:nvSpPr>
      <xdr:spPr>
        <a:xfrm>
          <a:off x="3530111" y="657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151063</xdr:rowOff>
    </xdr:from>
    <xdr:to>
      <xdr:col>4</xdr:col>
      <xdr:colOff>206375</xdr:colOff>
      <xdr:row>38</xdr:row>
      <xdr:rowOff>81213</xdr:rowOff>
    </xdr:to>
    <xdr:sp macro="" textlink="">
      <xdr:nvSpPr>
        <xdr:cNvPr id="85" name="円/楕円 84"/>
        <xdr:cNvSpPr/>
      </xdr:nvSpPr>
      <xdr:spPr>
        <a:xfrm>
          <a:off x="2857500" y="64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72340</xdr:rowOff>
    </xdr:from>
    <xdr:ext cx="534377" cy="259045"/>
    <xdr:sp macro="" textlink="">
      <xdr:nvSpPr>
        <xdr:cNvPr id="86" name="テキスト ボックス 85"/>
        <xdr:cNvSpPr txBox="1"/>
      </xdr:nvSpPr>
      <xdr:spPr>
        <a:xfrm>
          <a:off x="2641111" y="658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149675</xdr:rowOff>
    </xdr:from>
    <xdr:to>
      <xdr:col>3</xdr:col>
      <xdr:colOff>3175</xdr:colOff>
      <xdr:row>38</xdr:row>
      <xdr:rowOff>79825</xdr:rowOff>
    </xdr:to>
    <xdr:sp macro="" textlink="">
      <xdr:nvSpPr>
        <xdr:cNvPr id="87" name="円/楕円 86"/>
        <xdr:cNvSpPr/>
      </xdr:nvSpPr>
      <xdr:spPr>
        <a:xfrm>
          <a:off x="1968500" y="64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70952</xdr:rowOff>
    </xdr:from>
    <xdr:ext cx="534377" cy="259045"/>
    <xdr:sp macro="" textlink="">
      <xdr:nvSpPr>
        <xdr:cNvPr id="88" name="テキスト ボックス 87"/>
        <xdr:cNvSpPr txBox="1"/>
      </xdr:nvSpPr>
      <xdr:spPr>
        <a:xfrm>
          <a:off x="1752111" y="65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124219</xdr:rowOff>
    </xdr:from>
    <xdr:to>
      <xdr:col>1</xdr:col>
      <xdr:colOff>485775</xdr:colOff>
      <xdr:row>38</xdr:row>
      <xdr:rowOff>54369</xdr:rowOff>
    </xdr:to>
    <xdr:sp macro="" textlink="">
      <xdr:nvSpPr>
        <xdr:cNvPr id="89" name="円/楕円 88"/>
        <xdr:cNvSpPr/>
      </xdr:nvSpPr>
      <xdr:spPr>
        <a:xfrm>
          <a:off x="1079500" y="64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45496</xdr:rowOff>
    </xdr:from>
    <xdr:ext cx="534377" cy="259045"/>
    <xdr:sp macro="" textlink="">
      <xdr:nvSpPr>
        <xdr:cNvPr id="90" name="テキスト ボックス 89"/>
        <xdr:cNvSpPr txBox="1"/>
      </xdr:nvSpPr>
      <xdr:spPr>
        <a:xfrm>
          <a:off x="863111" y="65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101185</xdr:rowOff>
    </xdr:from>
    <xdr:to>
      <xdr:col>6</xdr:col>
      <xdr:colOff>511175</xdr:colOff>
      <xdr:row>58</xdr:row>
      <xdr:rowOff>133443</xdr:rowOff>
    </xdr:to>
    <xdr:cxnSp macro="">
      <xdr:nvCxnSpPr>
        <xdr:cNvPr id="121" name="直線コネクタ 120"/>
        <xdr:cNvCxnSpPr/>
      </xdr:nvCxnSpPr>
      <xdr:spPr>
        <a:xfrm flipV="1">
          <a:off x="3797300" y="10045285"/>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103418</xdr:rowOff>
    </xdr:from>
    <xdr:to>
      <xdr:col>5</xdr:col>
      <xdr:colOff>358775</xdr:colOff>
      <xdr:row>58</xdr:row>
      <xdr:rowOff>133443</xdr:rowOff>
    </xdr:to>
    <xdr:cxnSp macro="">
      <xdr:nvCxnSpPr>
        <xdr:cNvPr id="124" name="直線コネクタ 123"/>
        <xdr:cNvCxnSpPr/>
      </xdr:nvCxnSpPr>
      <xdr:spPr>
        <a:xfrm>
          <a:off x="2908300" y="10047518"/>
          <a:ext cx="8890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103418</xdr:rowOff>
    </xdr:from>
    <xdr:to>
      <xdr:col>4</xdr:col>
      <xdr:colOff>155575</xdr:colOff>
      <xdr:row>58</xdr:row>
      <xdr:rowOff>157580</xdr:rowOff>
    </xdr:to>
    <xdr:cxnSp macro="">
      <xdr:nvCxnSpPr>
        <xdr:cNvPr id="127" name="直線コネクタ 126"/>
        <xdr:cNvCxnSpPr/>
      </xdr:nvCxnSpPr>
      <xdr:spPr>
        <a:xfrm flipV="1">
          <a:off x="2019300" y="10047518"/>
          <a:ext cx="8890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136656</xdr:rowOff>
    </xdr:from>
    <xdr:to>
      <xdr:col>2</xdr:col>
      <xdr:colOff>638175</xdr:colOff>
      <xdr:row>58</xdr:row>
      <xdr:rowOff>157580</xdr:rowOff>
    </xdr:to>
    <xdr:cxnSp macro="">
      <xdr:nvCxnSpPr>
        <xdr:cNvPr id="130" name="直線コネクタ 129"/>
        <xdr:cNvCxnSpPr/>
      </xdr:nvCxnSpPr>
      <xdr:spPr>
        <a:xfrm>
          <a:off x="1130300" y="10080756"/>
          <a:ext cx="889000" cy="2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50385</xdr:rowOff>
    </xdr:from>
    <xdr:to>
      <xdr:col>6</xdr:col>
      <xdr:colOff>561975</xdr:colOff>
      <xdr:row>58</xdr:row>
      <xdr:rowOff>151985</xdr:rowOff>
    </xdr:to>
    <xdr:sp macro="" textlink="">
      <xdr:nvSpPr>
        <xdr:cNvPr id="140" name="円/楕円 139"/>
        <xdr:cNvSpPr/>
      </xdr:nvSpPr>
      <xdr:spPr>
        <a:xfrm>
          <a:off x="4584700" y="999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136762</xdr:rowOff>
    </xdr:from>
    <xdr:ext cx="599010" cy="259045"/>
    <xdr:sp macro="" textlink="">
      <xdr:nvSpPr>
        <xdr:cNvPr id="141" name="総務費該当値テキスト"/>
        <xdr:cNvSpPr txBox="1"/>
      </xdr:nvSpPr>
      <xdr:spPr>
        <a:xfrm>
          <a:off x="4686300" y="99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82643</xdr:rowOff>
    </xdr:from>
    <xdr:to>
      <xdr:col>5</xdr:col>
      <xdr:colOff>409575</xdr:colOff>
      <xdr:row>59</xdr:row>
      <xdr:rowOff>12793</xdr:rowOff>
    </xdr:to>
    <xdr:sp macro="" textlink="">
      <xdr:nvSpPr>
        <xdr:cNvPr id="142" name="円/楕円 141"/>
        <xdr:cNvSpPr/>
      </xdr:nvSpPr>
      <xdr:spPr>
        <a:xfrm>
          <a:off x="3746500" y="100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3920</xdr:rowOff>
    </xdr:from>
    <xdr:ext cx="599010" cy="259045"/>
    <xdr:sp macro="" textlink="">
      <xdr:nvSpPr>
        <xdr:cNvPr id="143" name="テキスト ボックス 142"/>
        <xdr:cNvSpPr txBox="1"/>
      </xdr:nvSpPr>
      <xdr:spPr>
        <a:xfrm>
          <a:off x="3497794" y="1011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52618</xdr:rowOff>
    </xdr:from>
    <xdr:to>
      <xdr:col>4</xdr:col>
      <xdr:colOff>206375</xdr:colOff>
      <xdr:row>58</xdr:row>
      <xdr:rowOff>154218</xdr:rowOff>
    </xdr:to>
    <xdr:sp macro="" textlink="">
      <xdr:nvSpPr>
        <xdr:cNvPr id="144" name="円/楕円 143"/>
        <xdr:cNvSpPr/>
      </xdr:nvSpPr>
      <xdr:spPr>
        <a:xfrm>
          <a:off x="2857500" y="99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145345</xdr:rowOff>
    </xdr:from>
    <xdr:ext cx="599010" cy="259045"/>
    <xdr:sp macro="" textlink="">
      <xdr:nvSpPr>
        <xdr:cNvPr id="145" name="テキスト ボックス 144"/>
        <xdr:cNvSpPr txBox="1"/>
      </xdr:nvSpPr>
      <xdr:spPr>
        <a:xfrm>
          <a:off x="2608794" y="1008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106780</xdr:rowOff>
    </xdr:from>
    <xdr:to>
      <xdr:col>3</xdr:col>
      <xdr:colOff>3175</xdr:colOff>
      <xdr:row>59</xdr:row>
      <xdr:rowOff>36930</xdr:rowOff>
    </xdr:to>
    <xdr:sp macro="" textlink="">
      <xdr:nvSpPr>
        <xdr:cNvPr id="146" name="円/楕円 145"/>
        <xdr:cNvSpPr/>
      </xdr:nvSpPr>
      <xdr:spPr>
        <a:xfrm>
          <a:off x="1968500" y="100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28057</xdr:rowOff>
    </xdr:from>
    <xdr:ext cx="599010" cy="259045"/>
    <xdr:sp macro="" textlink="">
      <xdr:nvSpPr>
        <xdr:cNvPr id="147" name="テキスト ボックス 146"/>
        <xdr:cNvSpPr txBox="1"/>
      </xdr:nvSpPr>
      <xdr:spPr>
        <a:xfrm>
          <a:off x="1719794" y="10143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85856</xdr:rowOff>
    </xdr:from>
    <xdr:to>
      <xdr:col>1</xdr:col>
      <xdr:colOff>485775</xdr:colOff>
      <xdr:row>59</xdr:row>
      <xdr:rowOff>16006</xdr:rowOff>
    </xdr:to>
    <xdr:sp macro="" textlink="">
      <xdr:nvSpPr>
        <xdr:cNvPr id="148" name="円/楕円 147"/>
        <xdr:cNvSpPr/>
      </xdr:nvSpPr>
      <xdr:spPr>
        <a:xfrm>
          <a:off x="1079500" y="1002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7133</xdr:rowOff>
    </xdr:from>
    <xdr:ext cx="599010" cy="259045"/>
    <xdr:sp macro="" textlink="">
      <xdr:nvSpPr>
        <xdr:cNvPr id="149" name="テキスト ボックス 148"/>
        <xdr:cNvSpPr txBox="1"/>
      </xdr:nvSpPr>
      <xdr:spPr>
        <a:xfrm>
          <a:off x="830794" y="1012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80604</xdr:rowOff>
    </xdr:from>
    <xdr:to>
      <xdr:col>6</xdr:col>
      <xdr:colOff>511175</xdr:colOff>
      <xdr:row>77</xdr:row>
      <xdr:rowOff>123563</xdr:rowOff>
    </xdr:to>
    <xdr:cxnSp macro="">
      <xdr:nvCxnSpPr>
        <xdr:cNvPr id="178" name="直線コネクタ 177"/>
        <xdr:cNvCxnSpPr/>
      </xdr:nvCxnSpPr>
      <xdr:spPr>
        <a:xfrm flipV="1">
          <a:off x="3797300" y="13282254"/>
          <a:ext cx="838200" cy="4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123563</xdr:rowOff>
    </xdr:from>
    <xdr:to>
      <xdr:col>5</xdr:col>
      <xdr:colOff>358775</xdr:colOff>
      <xdr:row>78</xdr:row>
      <xdr:rowOff>3497</xdr:rowOff>
    </xdr:to>
    <xdr:cxnSp macro="">
      <xdr:nvCxnSpPr>
        <xdr:cNvPr id="181" name="直線コネクタ 180"/>
        <xdr:cNvCxnSpPr/>
      </xdr:nvCxnSpPr>
      <xdr:spPr>
        <a:xfrm flipV="1">
          <a:off x="2908300" y="13325213"/>
          <a:ext cx="889000" cy="5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3497</xdr:rowOff>
    </xdr:from>
    <xdr:to>
      <xdr:col>4</xdr:col>
      <xdr:colOff>155575</xdr:colOff>
      <xdr:row>78</xdr:row>
      <xdr:rowOff>14001</xdr:rowOff>
    </xdr:to>
    <xdr:cxnSp macro="">
      <xdr:nvCxnSpPr>
        <xdr:cNvPr id="184" name="直線コネクタ 183"/>
        <xdr:cNvCxnSpPr/>
      </xdr:nvCxnSpPr>
      <xdr:spPr>
        <a:xfrm flipV="1">
          <a:off x="2019300" y="13376597"/>
          <a:ext cx="889000" cy="1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157718</xdr:rowOff>
    </xdr:from>
    <xdr:to>
      <xdr:col>2</xdr:col>
      <xdr:colOff>638175</xdr:colOff>
      <xdr:row>78</xdr:row>
      <xdr:rowOff>14001</xdr:rowOff>
    </xdr:to>
    <xdr:cxnSp macro="">
      <xdr:nvCxnSpPr>
        <xdr:cNvPr id="187" name="直線コネクタ 186"/>
        <xdr:cNvCxnSpPr/>
      </xdr:nvCxnSpPr>
      <xdr:spPr>
        <a:xfrm>
          <a:off x="1130300" y="13359368"/>
          <a:ext cx="889000" cy="2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29804</xdr:rowOff>
    </xdr:from>
    <xdr:to>
      <xdr:col>6</xdr:col>
      <xdr:colOff>561975</xdr:colOff>
      <xdr:row>77</xdr:row>
      <xdr:rowOff>131404</xdr:rowOff>
    </xdr:to>
    <xdr:sp macro="" textlink="">
      <xdr:nvSpPr>
        <xdr:cNvPr id="197" name="円/楕円 196"/>
        <xdr:cNvSpPr/>
      </xdr:nvSpPr>
      <xdr:spPr>
        <a:xfrm>
          <a:off x="4584700" y="132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52681</xdr:rowOff>
    </xdr:from>
    <xdr:ext cx="599010" cy="259045"/>
    <xdr:sp macro="" textlink="">
      <xdr:nvSpPr>
        <xdr:cNvPr id="198" name="民生費該当値テキスト"/>
        <xdr:cNvSpPr txBox="1"/>
      </xdr:nvSpPr>
      <xdr:spPr>
        <a:xfrm>
          <a:off x="4686300" y="13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241,532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72763</xdr:rowOff>
    </xdr:from>
    <xdr:to>
      <xdr:col>5</xdr:col>
      <xdr:colOff>409575</xdr:colOff>
      <xdr:row>78</xdr:row>
      <xdr:rowOff>2913</xdr:rowOff>
    </xdr:to>
    <xdr:sp macro="" textlink="">
      <xdr:nvSpPr>
        <xdr:cNvPr id="199" name="円/楕円 198"/>
        <xdr:cNvSpPr/>
      </xdr:nvSpPr>
      <xdr:spPr>
        <a:xfrm>
          <a:off x="3746500" y="132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19440</xdr:rowOff>
    </xdr:from>
    <xdr:ext cx="599010" cy="259045"/>
    <xdr:sp macro="" textlink="">
      <xdr:nvSpPr>
        <xdr:cNvPr id="200" name="テキスト ボックス 199"/>
        <xdr:cNvSpPr txBox="1"/>
      </xdr:nvSpPr>
      <xdr:spPr>
        <a:xfrm>
          <a:off x="3497794" y="1304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207,706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124147</xdr:rowOff>
    </xdr:from>
    <xdr:to>
      <xdr:col>4</xdr:col>
      <xdr:colOff>206375</xdr:colOff>
      <xdr:row>78</xdr:row>
      <xdr:rowOff>54297</xdr:rowOff>
    </xdr:to>
    <xdr:sp macro="" textlink="">
      <xdr:nvSpPr>
        <xdr:cNvPr id="201" name="円/楕円 200"/>
        <xdr:cNvSpPr/>
      </xdr:nvSpPr>
      <xdr:spPr>
        <a:xfrm>
          <a:off x="2857500" y="133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45424</xdr:rowOff>
    </xdr:from>
    <xdr:ext cx="599010" cy="259045"/>
    <xdr:sp macro="" textlink="">
      <xdr:nvSpPr>
        <xdr:cNvPr id="202" name="テキスト ボックス 201"/>
        <xdr:cNvSpPr txBox="1"/>
      </xdr:nvSpPr>
      <xdr:spPr>
        <a:xfrm>
          <a:off x="2608794" y="134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167,246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134651</xdr:rowOff>
    </xdr:from>
    <xdr:to>
      <xdr:col>3</xdr:col>
      <xdr:colOff>3175</xdr:colOff>
      <xdr:row>78</xdr:row>
      <xdr:rowOff>64801</xdr:rowOff>
    </xdr:to>
    <xdr:sp macro="" textlink="">
      <xdr:nvSpPr>
        <xdr:cNvPr id="203" name="円/楕円 202"/>
        <xdr:cNvSpPr/>
      </xdr:nvSpPr>
      <xdr:spPr>
        <a:xfrm>
          <a:off x="1968500" y="133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55928</xdr:rowOff>
    </xdr:from>
    <xdr:ext cx="599010" cy="259045"/>
    <xdr:sp macro="" textlink="">
      <xdr:nvSpPr>
        <xdr:cNvPr id="204" name="テキスト ボックス 203"/>
        <xdr:cNvSpPr txBox="1"/>
      </xdr:nvSpPr>
      <xdr:spPr>
        <a:xfrm>
          <a:off x="1719794" y="134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158,976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106918</xdr:rowOff>
    </xdr:from>
    <xdr:to>
      <xdr:col>1</xdr:col>
      <xdr:colOff>485775</xdr:colOff>
      <xdr:row>78</xdr:row>
      <xdr:rowOff>37068</xdr:rowOff>
    </xdr:to>
    <xdr:sp macro="" textlink="">
      <xdr:nvSpPr>
        <xdr:cNvPr id="205" name="円/楕円 204"/>
        <xdr:cNvSpPr/>
      </xdr:nvSpPr>
      <xdr:spPr>
        <a:xfrm>
          <a:off x="1079500" y="1330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28195</xdr:rowOff>
    </xdr:from>
    <xdr:ext cx="599010" cy="259045"/>
    <xdr:sp macro="" textlink="">
      <xdr:nvSpPr>
        <xdr:cNvPr id="206" name="テキスト ボックス 205"/>
        <xdr:cNvSpPr txBox="1"/>
      </xdr:nvSpPr>
      <xdr:spPr>
        <a:xfrm>
          <a:off x="830794" y="1340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167822</xdr:rowOff>
    </xdr:from>
    <xdr:to>
      <xdr:col>6</xdr:col>
      <xdr:colOff>511175</xdr:colOff>
      <xdr:row>96</xdr:row>
      <xdr:rowOff>75445</xdr:rowOff>
    </xdr:to>
    <xdr:cxnSp macro="">
      <xdr:nvCxnSpPr>
        <xdr:cNvPr id="235" name="直線コネクタ 234"/>
        <xdr:cNvCxnSpPr/>
      </xdr:nvCxnSpPr>
      <xdr:spPr>
        <a:xfrm>
          <a:off x="3797300" y="16455572"/>
          <a:ext cx="8382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167822</xdr:rowOff>
    </xdr:from>
    <xdr:to>
      <xdr:col>5</xdr:col>
      <xdr:colOff>358775</xdr:colOff>
      <xdr:row>96</xdr:row>
      <xdr:rowOff>143263</xdr:rowOff>
    </xdr:to>
    <xdr:cxnSp macro="">
      <xdr:nvCxnSpPr>
        <xdr:cNvPr id="238" name="直線コネクタ 237"/>
        <xdr:cNvCxnSpPr/>
      </xdr:nvCxnSpPr>
      <xdr:spPr>
        <a:xfrm flipV="1">
          <a:off x="2908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143263</xdr:rowOff>
    </xdr:from>
    <xdr:to>
      <xdr:col>4</xdr:col>
      <xdr:colOff>155575</xdr:colOff>
      <xdr:row>97</xdr:row>
      <xdr:rowOff>61199</xdr:rowOff>
    </xdr:to>
    <xdr:cxnSp macro="">
      <xdr:nvCxnSpPr>
        <xdr:cNvPr id="241" name="直線コネクタ 240"/>
        <xdr:cNvCxnSpPr/>
      </xdr:nvCxnSpPr>
      <xdr:spPr>
        <a:xfrm flipV="1">
          <a:off x="2019300" y="16602463"/>
          <a:ext cx="889000" cy="8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42754</xdr:rowOff>
    </xdr:from>
    <xdr:to>
      <xdr:col>2</xdr:col>
      <xdr:colOff>638175</xdr:colOff>
      <xdr:row>97</xdr:row>
      <xdr:rowOff>61199</xdr:rowOff>
    </xdr:to>
    <xdr:cxnSp macro="">
      <xdr:nvCxnSpPr>
        <xdr:cNvPr id="244" name="直線コネクタ 243"/>
        <xdr:cNvCxnSpPr/>
      </xdr:nvCxnSpPr>
      <xdr:spPr>
        <a:xfrm>
          <a:off x="1130300" y="16673404"/>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24645</xdr:rowOff>
    </xdr:from>
    <xdr:to>
      <xdr:col>6</xdr:col>
      <xdr:colOff>561975</xdr:colOff>
      <xdr:row>96</xdr:row>
      <xdr:rowOff>126245</xdr:rowOff>
    </xdr:to>
    <xdr:sp macro="" textlink="">
      <xdr:nvSpPr>
        <xdr:cNvPr id="254" name="円/楕円 253"/>
        <xdr:cNvSpPr/>
      </xdr:nvSpPr>
      <xdr:spPr>
        <a:xfrm>
          <a:off x="45847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47522</xdr:rowOff>
    </xdr:from>
    <xdr:ext cx="599010" cy="259045"/>
    <xdr:sp macro="" textlink="">
      <xdr:nvSpPr>
        <xdr:cNvPr id="255" name="衛生費該当値テキスト"/>
        <xdr:cNvSpPr txBox="1"/>
      </xdr:nvSpPr>
      <xdr:spPr>
        <a:xfrm>
          <a:off x="4686300" y="163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126,865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117022</xdr:rowOff>
    </xdr:from>
    <xdr:to>
      <xdr:col>5</xdr:col>
      <xdr:colOff>409575</xdr:colOff>
      <xdr:row>96</xdr:row>
      <xdr:rowOff>47172</xdr:rowOff>
    </xdr:to>
    <xdr:sp macro="" textlink="">
      <xdr:nvSpPr>
        <xdr:cNvPr id="256" name="円/楕円 255"/>
        <xdr:cNvSpPr/>
      </xdr:nvSpPr>
      <xdr:spPr>
        <a:xfrm>
          <a:off x="3746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63699</xdr:rowOff>
    </xdr:from>
    <xdr:ext cx="599010" cy="259045"/>
    <xdr:sp macro="" textlink="">
      <xdr:nvSpPr>
        <xdr:cNvPr id="257" name="テキスト ボックス 256"/>
        <xdr:cNvSpPr txBox="1"/>
      </xdr:nvSpPr>
      <xdr:spPr>
        <a:xfrm>
          <a:off x="3497794"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92463</xdr:rowOff>
    </xdr:from>
    <xdr:to>
      <xdr:col>4</xdr:col>
      <xdr:colOff>206375</xdr:colOff>
      <xdr:row>97</xdr:row>
      <xdr:rowOff>22613</xdr:rowOff>
    </xdr:to>
    <xdr:sp macro="" textlink="">
      <xdr:nvSpPr>
        <xdr:cNvPr id="258" name="円/楕円 257"/>
        <xdr:cNvSpPr/>
      </xdr:nvSpPr>
      <xdr:spPr>
        <a:xfrm>
          <a:off x="2857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39140</xdr:rowOff>
    </xdr:from>
    <xdr:ext cx="599010" cy="259045"/>
    <xdr:sp macro="" textlink="">
      <xdr:nvSpPr>
        <xdr:cNvPr id="259" name="テキスト ボックス 258"/>
        <xdr:cNvSpPr txBox="1"/>
      </xdr:nvSpPr>
      <xdr:spPr>
        <a:xfrm>
          <a:off x="2608794"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10399</xdr:rowOff>
    </xdr:from>
    <xdr:to>
      <xdr:col>3</xdr:col>
      <xdr:colOff>3175</xdr:colOff>
      <xdr:row>97</xdr:row>
      <xdr:rowOff>111999</xdr:rowOff>
    </xdr:to>
    <xdr:sp macro="" textlink="">
      <xdr:nvSpPr>
        <xdr:cNvPr id="260" name="円/楕円 259"/>
        <xdr:cNvSpPr/>
      </xdr:nvSpPr>
      <xdr:spPr>
        <a:xfrm>
          <a:off x="1968500" y="166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103126</xdr:rowOff>
    </xdr:from>
    <xdr:ext cx="534377" cy="259045"/>
    <xdr:sp macro="" textlink="">
      <xdr:nvSpPr>
        <xdr:cNvPr id="261" name="テキスト ボックス 260"/>
        <xdr:cNvSpPr txBox="1"/>
      </xdr:nvSpPr>
      <xdr:spPr>
        <a:xfrm>
          <a:off x="1752111" y="167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163404</xdr:rowOff>
    </xdr:from>
    <xdr:to>
      <xdr:col>1</xdr:col>
      <xdr:colOff>485775</xdr:colOff>
      <xdr:row>97</xdr:row>
      <xdr:rowOff>93554</xdr:rowOff>
    </xdr:to>
    <xdr:sp macro="" textlink="">
      <xdr:nvSpPr>
        <xdr:cNvPr id="262" name="円/楕円 261"/>
        <xdr:cNvSpPr/>
      </xdr:nvSpPr>
      <xdr:spPr>
        <a:xfrm>
          <a:off x="1079500" y="166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84681</xdr:rowOff>
    </xdr:from>
    <xdr:ext cx="534377" cy="259045"/>
    <xdr:sp macro="" textlink="">
      <xdr:nvSpPr>
        <xdr:cNvPr id="263" name="テキスト ボックス 262"/>
        <xdr:cNvSpPr txBox="1"/>
      </xdr:nvSpPr>
      <xdr:spPr>
        <a:xfrm>
          <a:off x="863111" y="1671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84117</xdr:rowOff>
    </xdr:from>
    <xdr:to>
      <xdr:col>15</xdr:col>
      <xdr:colOff>180975</xdr:colOff>
      <xdr:row>39</xdr:row>
      <xdr:rowOff>98389</xdr:rowOff>
    </xdr:to>
    <xdr:cxnSp macro="">
      <xdr:nvCxnSpPr>
        <xdr:cNvPr id="294" name="直線コネクタ 293"/>
        <xdr:cNvCxnSpPr/>
      </xdr:nvCxnSpPr>
      <xdr:spPr>
        <a:xfrm>
          <a:off x="9639300" y="6770667"/>
          <a:ext cx="8382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163131</xdr:rowOff>
    </xdr:from>
    <xdr:to>
      <xdr:col>14</xdr:col>
      <xdr:colOff>28575</xdr:colOff>
      <xdr:row>39</xdr:row>
      <xdr:rowOff>84117</xdr:rowOff>
    </xdr:to>
    <xdr:cxnSp macro="">
      <xdr:nvCxnSpPr>
        <xdr:cNvPr id="297" name="直線コネクタ 296"/>
        <xdr:cNvCxnSpPr/>
      </xdr:nvCxnSpPr>
      <xdr:spPr>
        <a:xfrm>
          <a:off x="8750300" y="6678231"/>
          <a:ext cx="889000" cy="9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163131</xdr:rowOff>
    </xdr:from>
    <xdr:to>
      <xdr:col>12</xdr:col>
      <xdr:colOff>511175</xdr:colOff>
      <xdr:row>39</xdr:row>
      <xdr:rowOff>76998</xdr:rowOff>
    </xdr:to>
    <xdr:cxnSp macro="">
      <xdr:nvCxnSpPr>
        <xdr:cNvPr id="300" name="直線コネクタ 299"/>
        <xdr:cNvCxnSpPr/>
      </xdr:nvCxnSpPr>
      <xdr:spPr>
        <a:xfrm flipV="1">
          <a:off x="7861300" y="6678231"/>
          <a:ext cx="889000" cy="8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168111</xdr:rowOff>
    </xdr:from>
    <xdr:to>
      <xdr:col>11</xdr:col>
      <xdr:colOff>307975</xdr:colOff>
      <xdr:row>39</xdr:row>
      <xdr:rowOff>76998</xdr:rowOff>
    </xdr:to>
    <xdr:cxnSp macro="">
      <xdr:nvCxnSpPr>
        <xdr:cNvPr id="303" name="直線コネクタ 302"/>
        <xdr:cNvCxnSpPr/>
      </xdr:nvCxnSpPr>
      <xdr:spPr>
        <a:xfrm>
          <a:off x="6972300" y="6683211"/>
          <a:ext cx="889000" cy="8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47589</xdr:rowOff>
    </xdr:from>
    <xdr:to>
      <xdr:col>15</xdr:col>
      <xdr:colOff>231775</xdr:colOff>
      <xdr:row>39</xdr:row>
      <xdr:rowOff>149189</xdr:rowOff>
    </xdr:to>
    <xdr:sp macro="" textlink="">
      <xdr:nvSpPr>
        <xdr:cNvPr id="313" name="円/楕円 312"/>
        <xdr:cNvSpPr/>
      </xdr:nvSpPr>
      <xdr:spPr>
        <a:xfrm>
          <a:off x="104267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33317</xdr:rowOff>
    </xdr:from>
    <xdr:to>
      <xdr:col>14</xdr:col>
      <xdr:colOff>79375</xdr:colOff>
      <xdr:row>39</xdr:row>
      <xdr:rowOff>134917</xdr:rowOff>
    </xdr:to>
    <xdr:sp macro="" textlink="">
      <xdr:nvSpPr>
        <xdr:cNvPr id="315" name="円/楕円 314"/>
        <xdr:cNvSpPr/>
      </xdr:nvSpPr>
      <xdr:spPr>
        <a:xfrm>
          <a:off x="9588500" y="67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126044</xdr:rowOff>
    </xdr:from>
    <xdr:ext cx="378565" cy="259045"/>
    <xdr:sp macro="" textlink="">
      <xdr:nvSpPr>
        <xdr:cNvPr id="316" name="テキスト ボックス 315"/>
        <xdr:cNvSpPr txBox="1"/>
      </xdr:nvSpPr>
      <xdr:spPr>
        <a:xfrm>
          <a:off x="9450017" y="681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112331</xdr:rowOff>
    </xdr:from>
    <xdr:to>
      <xdr:col>12</xdr:col>
      <xdr:colOff>561975</xdr:colOff>
      <xdr:row>39</xdr:row>
      <xdr:rowOff>42481</xdr:rowOff>
    </xdr:to>
    <xdr:sp macro="" textlink="">
      <xdr:nvSpPr>
        <xdr:cNvPr id="317" name="円/楕円 316"/>
        <xdr:cNvSpPr/>
      </xdr:nvSpPr>
      <xdr:spPr>
        <a:xfrm>
          <a:off x="8699500" y="662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59009</xdr:rowOff>
    </xdr:from>
    <xdr:ext cx="469744" cy="259045"/>
    <xdr:sp macro="" textlink="">
      <xdr:nvSpPr>
        <xdr:cNvPr id="318" name="テキスト ボックス 317"/>
        <xdr:cNvSpPr txBox="1"/>
      </xdr:nvSpPr>
      <xdr:spPr>
        <a:xfrm>
          <a:off x="8515427" y="640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26198</xdr:rowOff>
    </xdr:from>
    <xdr:to>
      <xdr:col>11</xdr:col>
      <xdr:colOff>358775</xdr:colOff>
      <xdr:row>39</xdr:row>
      <xdr:rowOff>127798</xdr:rowOff>
    </xdr:to>
    <xdr:sp macro="" textlink="">
      <xdr:nvSpPr>
        <xdr:cNvPr id="319" name="円/楕円 318"/>
        <xdr:cNvSpPr/>
      </xdr:nvSpPr>
      <xdr:spPr>
        <a:xfrm>
          <a:off x="7810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118925</xdr:rowOff>
    </xdr:from>
    <xdr:ext cx="469744" cy="259045"/>
    <xdr:sp macro="" textlink="">
      <xdr:nvSpPr>
        <xdr:cNvPr id="320" name="テキスト ボックス 319"/>
        <xdr:cNvSpPr txBox="1"/>
      </xdr:nvSpPr>
      <xdr:spPr>
        <a:xfrm>
          <a:off x="7626427" y="68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117311</xdr:rowOff>
    </xdr:from>
    <xdr:to>
      <xdr:col>10</xdr:col>
      <xdr:colOff>155575</xdr:colOff>
      <xdr:row>39</xdr:row>
      <xdr:rowOff>47461</xdr:rowOff>
    </xdr:to>
    <xdr:sp macro="" textlink="">
      <xdr:nvSpPr>
        <xdr:cNvPr id="321" name="円/楕円 320"/>
        <xdr:cNvSpPr/>
      </xdr:nvSpPr>
      <xdr:spPr>
        <a:xfrm>
          <a:off x="6921500" y="66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38588</xdr:rowOff>
    </xdr:from>
    <xdr:ext cx="469744" cy="259045"/>
    <xdr:sp macro="" textlink="">
      <xdr:nvSpPr>
        <xdr:cNvPr id="322" name="テキスト ボックス 321"/>
        <xdr:cNvSpPr txBox="1"/>
      </xdr:nvSpPr>
      <xdr:spPr>
        <a:xfrm>
          <a:off x="6737427"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92134</xdr:rowOff>
    </xdr:from>
    <xdr:to>
      <xdr:col>15</xdr:col>
      <xdr:colOff>180975</xdr:colOff>
      <xdr:row>58</xdr:row>
      <xdr:rowOff>135217</xdr:rowOff>
    </xdr:to>
    <xdr:cxnSp macro="">
      <xdr:nvCxnSpPr>
        <xdr:cNvPr id="353" name="直線コネクタ 352"/>
        <xdr:cNvCxnSpPr/>
      </xdr:nvCxnSpPr>
      <xdr:spPr>
        <a:xfrm>
          <a:off x="9639300" y="10036234"/>
          <a:ext cx="8382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92134</xdr:rowOff>
    </xdr:from>
    <xdr:to>
      <xdr:col>14</xdr:col>
      <xdr:colOff>28575</xdr:colOff>
      <xdr:row>58</xdr:row>
      <xdr:rowOff>160225</xdr:rowOff>
    </xdr:to>
    <xdr:cxnSp macro="">
      <xdr:nvCxnSpPr>
        <xdr:cNvPr id="356" name="直線コネクタ 355"/>
        <xdr:cNvCxnSpPr/>
      </xdr:nvCxnSpPr>
      <xdr:spPr>
        <a:xfrm flipV="1">
          <a:off x="8750300" y="10036234"/>
          <a:ext cx="889000" cy="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146689</xdr:rowOff>
    </xdr:from>
    <xdr:to>
      <xdr:col>12</xdr:col>
      <xdr:colOff>511175</xdr:colOff>
      <xdr:row>58</xdr:row>
      <xdr:rowOff>160225</xdr:rowOff>
    </xdr:to>
    <xdr:cxnSp macro="">
      <xdr:nvCxnSpPr>
        <xdr:cNvPr id="359" name="直線コネクタ 358"/>
        <xdr:cNvCxnSpPr/>
      </xdr:nvCxnSpPr>
      <xdr:spPr>
        <a:xfrm>
          <a:off x="7861300" y="10090789"/>
          <a:ext cx="889000" cy="1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146689</xdr:rowOff>
    </xdr:from>
    <xdr:to>
      <xdr:col>11</xdr:col>
      <xdr:colOff>307975</xdr:colOff>
      <xdr:row>58</xdr:row>
      <xdr:rowOff>160641</xdr:rowOff>
    </xdr:to>
    <xdr:cxnSp macro="">
      <xdr:nvCxnSpPr>
        <xdr:cNvPr id="362" name="直線コネクタ 361"/>
        <xdr:cNvCxnSpPr/>
      </xdr:nvCxnSpPr>
      <xdr:spPr>
        <a:xfrm flipV="1">
          <a:off x="6972300" y="10090789"/>
          <a:ext cx="889000" cy="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84417</xdr:rowOff>
    </xdr:from>
    <xdr:to>
      <xdr:col>15</xdr:col>
      <xdr:colOff>231775</xdr:colOff>
      <xdr:row>59</xdr:row>
      <xdr:rowOff>14567</xdr:rowOff>
    </xdr:to>
    <xdr:sp macro="" textlink="">
      <xdr:nvSpPr>
        <xdr:cNvPr id="372" name="円/楕円 371"/>
        <xdr:cNvSpPr/>
      </xdr:nvSpPr>
      <xdr:spPr>
        <a:xfrm>
          <a:off x="10426700" y="1002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41334</xdr:rowOff>
    </xdr:from>
    <xdr:to>
      <xdr:col>14</xdr:col>
      <xdr:colOff>79375</xdr:colOff>
      <xdr:row>58</xdr:row>
      <xdr:rowOff>142934</xdr:rowOff>
    </xdr:to>
    <xdr:sp macro="" textlink="">
      <xdr:nvSpPr>
        <xdr:cNvPr id="374" name="円/楕円 373"/>
        <xdr:cNvSpPr/>
      </xdr:nvSpPr>
      <xdr:spPr>
        <a:xfrm>
          <a:off x="9588500" y="99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134061</xdr:rowOff>
    </xdr:from>
    <xdr:ext cx="599010" cy="259045"/>
    <xdr:sp macro="" textlink="">
      <xdr:nvSpPr>
        <xdr:cNvPr id="375" name="テキスト ボックス 374"/>
        <xdr:cNvSpPr txBox="1"/>
      </xdr:nvSpPr>
      <xdr:spPr>
        <a:xfrm>
          <a:off x="9339794" y="1007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109425</xdr:rowOff>
    </xdr:from>
    <xdr:to>
      <xdr:col>12</xdr:col>
      <xdr:colOff>561975</xdr:colOff>
      <xdr:row>59</xdr:row>
      <xdr:rowOff>39575</xdr:rowOff>
    </xdr:to>
    <xdr:sp macro="" textlink="">
      <xdr:nvSpPr>
        <xdr:cNvPr id="376" name="円/楕円 375"/>
        <xdr:cNvSpPr/>
      </xdr:nvSpPr>
      <xdr:spPr>
        <a:xfrm>
          <a:off x="8699500" y="1005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30702</xdr:rowOff>
    </xdr:from>
    <xdr:ext cx="599010" cy="259045"/>
    <xdr:sp macro="" textlink="">
      <xdr:nvSpPr>
        <xdr:cNvPr id="377" name="テキスト ボックス 376"/>
        <xdr:cNvSpPr txBox="1"/>
      </xdr:nvSpPr>
      <xdr:spPr>
        <a:xfrm>
          <a:off x="8450794" y="1014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95889</xdr:rowOff>
    </xdr:from>
    <xdr:to>
      <xdr:col>11</xdr:col>
      <xdr:colOff>358775</xdr:colOff>
      <xdr:row>59</xdr:row>
      <xdr:rowOff>26039</xdr:rowOff>
    </xdr:to>
    <xdr:sp macro="" textlink="">
      <xdr:nvSpPr>
        <xdr:cNvPr id="378" name="円/楕円 377"/>
        <xdr:cNvSpPr/>
      </xdr:nvSpPr>
      <xdr:spPr>
        <a:xfrm>
          <a:off x="7810500" y="100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17166</xdr:rowOff>
    </xdr:from>
    <xdr:ext cx="599010" cy="259045"/>
    <xdr:sp macro="" textlink="">
      <xdr:nvSpPr>
        <xdr:cNvPr id="379" name="テキスト ボックス 378"/>
        <xdr:cNvSpPr txBox="1"/>
      </xdr:nvSpPr>
      <xdr:spPr>
        <a:xfrm>
          <a:off x="7561794" y="101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109841</xdr:rowOff>
    </xdr:from>
    <xdr:to>
      <xdr:col>10</xdr:col>
      <xdr:colOff>155575</xdr:colOff>
      <xdr:row>59</xdr:row>
      <xdr:rowOff>39991</xdr:rowOff>
    </xdr:to>
    <xdr:sp macro="" textlink="">
      <xdr:nvSpPr>
        <xdr:cNvPr id="380" name="円/楕円 379"/>
        <xdr:cNvSpPr/>
      </xdr:nvSpPr>
      <xdr:spPr>
        <a:xfrm>
          <a:off x="6921500" y="1005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31118</xdr:rowOff>
    </xdr:from>
    <xdr:ext cx="599010" cy="259045"/>
    <xdr:sp macro="" textlink="">
      <xdr:nvSpPr>
        <xdr:cNvPr id="381" name="テキスト ボックス 380"/>
        <xdr:cNvSpPr txBox="1"/>
      </xdr:nvSpPr>
      <xdr:spPr>
        <a:xfrm>
          <a:off x="6672794" y="1014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137052</xdr:rowOff>
    </xdr:from>
    <xdr:to>
      <xdr:col>15</xdr:col>
      <xdr:colOff>180975</xdr:colOff>
      <xdr:row>78</xdr:row>
      <xdr:rowOff>160537</xdr:rowOff>
    </xdr:to>
    <xdr:cxnSp macro="">
      <xdr:nvCxnSpPr>
        <xdr:cNvPr id="410" name="直線コネクタ 409"/>
        <xdr:cNvCxnSpPr/>
      </xdr:nvCxnSpPr>
      <xdr:spPr>
        <a:xfrm flipV="1">
          <a:off x="9639300" y="13510152"/>
          <a:ext cx="838200" cy="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152642</xdr:rowOff>
    </xdr:from>
    <xdr:to>
      <xdr:col>14</xdr:col>
      <xdr:colOff>28575</xdr:colOff>
      <xdr:row>78</xdr:row>
      <xdr:rowOff>160537</xdr:rowOff>
    </xdr:to>
    <xdr:cxnSp macro="">
      <xdr:nvCxnSpPr>
        <xdr:cNvPr id="413" name="直線コネクタ 412"/>
        <xdr:cNvCxnSpPr/>
      </xdr:nvCxnSpPr>
      <xdr:spPr>
        <a:xfrm>
          <a:off x="8750300" y="13525742"/>
          <a:ext cx="889000" cy="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152642</xdr:rowOff>
    </xdr:from>
    <xdr:to>
      <xdr:col>12</xdr:col>
      <xdr:colOff>511175</xdr:colOff>
      <xdr:row>78</xdr:row>
      <xdr:rowOff>152685</xdr:rowOff>
    </xdr:to>
    <xdr:cxnSp macro="">
      <xdr:nvCxnSpPr>
        <xdr:cNvPr id="416" name="直線コネクタ 415"/>
        <xdr:cNvCxnSpPr/>
      </xdr:nvCxnSpPr>
      <xdr:spPr>
        <a:xfrm flipV="1">
          <a:off x="7861300" y="1352574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150532</xdr:rowOff>
    </xdr:from>
    <xdr:to>
      <xdr:col>11</xdr:col>
      <xdr:colOff>307975</xdr:colOff>
      <xdr:row>78</xdr:row>
      <xdr:rowOff>152685</xdr:rowOff>
    </xdr:to>
    <xdr:cxnSp macro="">
      <xdr:nvCxnSpPr>
        <xdr:cNvPr id="419" name="直線コネクタ 418"/>
        <xdr:cNvCxnSpPr/>
      </xdr:nvCxnSpPr>
      <xdr:spPr>
        <a:xfrm>
          <a:off x="6972300" y="1352363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86252</xdr:rowOff>
    </xdr:from>
    <xdr:to>
      <xdr:col>15</xdr:col>
      <xdr:colOff>231775</xdr:colOff>
      <xdr:row>79</xdr:row>
      <xdr:rowOff>16402</xdr:rowOff>
    </xdr:to>
    <xdr:sp macro="" textlink="">
      <xdr:nvSpPr>
        <xdr:cNvPr id="429" name="円/楕円 428"/>
        <xdr:cNvSpPr/>
      </xdr:nvSpPr>
      <xdr:spPr>
        <a:xfrm>
          <a:off x="10426700" y="134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1179</xdr:rowOff>
    </xdr:from>
    <xdr:ext cx="534377" cy="259045"/>
    <xdr:sp macro="" textlink="">
      <xdr:nvSpPr>
        <xdr:cNvPr id="430" name="商工費該当値テキスト"/>
        <xdr:cNvSpPr txBox="1"/>
      </xdr:nvSpPr>
      <xdr:spPr>
        <a:xfrm>
          <a:off x="10528300" y="1337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109737</xdr:rowOff>
    </xdr:from>
    <xdr:to>
      <xdr:col>14</xdr:col>
      <xdr:colOff>79375</xdr:colOff>
      <xdr:row>79</xdr:row>
      <xdr:rowOff>39887</xdr:rowOff>
    </xdr:to>
    <xdr:sp macro="" textlink="">
      <xdr:nvSpPr>
        <xdr:cNvPr id="431" name="円/楕円 430"/>
        <xdr:cNvSpPr/>
      </xdr:nvSpPr>
      <xdr:spPr>
        <a:xfrm>
          <a:off x="9588500" y="1348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31014</xdr:rowOff>
    </xdr:from>
    <xdr:ext cx="534377" cy="259045"/>
    <xdr:sp macro="" textlink="">
      <xdr:nvSpPr>
        <xdr:cNvPr id="432" name="テキスト ボックス 431"/>
        <xdr:cNvSpPr txBox="1"/>
      </xdr:nvSpPr>
      <xdr:spPr>
        <a:xfrm>
          <a:off x="9372111" y="1357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101842</xdr:rowOff>
    </xdr:from>
    <xdr:to>
      <xdr:col>12</xdr:col>
      <xdr:colOff>561975</xdr:colOff>
      <xdr:row>79</xdr:row>
      <xdr:rowOff>31992</xdr:rowOff>
    </xdr:to>
    <xdr:sp macro="" textlink="">
      <xdr:nvSpPr>
        <xdr:cNvPr id="433" name="円/楕円 432"/>
        <xdr:cNvSpPr/>
      </xdr:nvSpPr>
      <xdr:spPr>
        <a:xfrm>
          <a:off x="8699500" y="134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23119</xdr:rowOff>
    </xdr:from>
    <xdr:ext cx="534377" cy="259045"/>
    <xdr:sp macro="" textlink="">
      <xdr:nvSpPr>
        <xdr:cNvPr id="434" name="テキスト ボックス 433"/>
        <xdr:cNvSpPr txBox="1"/>
      </xdr:nvSpPr>
      <xdr:spPr>
        <a:xfrm>
          <a:off x="8483111" y="1356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101885</xdr:rowOff>
    </xdr:from>
    <xdr:to>
      <xdr:col>11</xdr:col>
      <xdr:colOff>358775</xdr:colOff>
      <xdr:row>79</xdr:row>
      <xdr:rowOff>32035</xdr:rowOff>
    </xdr:to>
    <xdr:sp macro="" textlink="">
      <xdr:nvSpPr>
        <xdr:cNvPr id="435" name="円/楕円 434"/>
        <xdr:cNvSpPr/>
      </xdr:nvSpPr>
      <xdr:spPr>
        <a:xfrm>
          <a:off x="7810500" y="134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23162</xdr:rowOff>
    </xdr:from>
    <xdr:ext cx="534377" cy="259045"/>
    <xdr:sp macro="" textlink="">
      <xdr:nvSpPr>
        <xdr:cNvPr id="436" name="テキスト ボックス 435"/>
        <xdr:cNvSpPr txBox="1"/>
      </xdr:nvSpPr>
      <xdr:spPr>
        <a:xfrm>
          <a:off x="7594111" y="135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99732</xdr:rowOff>
    </xdr:from>
    <xdr:to>
      <xdr:col>10</xdr:col>
      <xdr:colOff>155575</xdr:colOff>
      <xdr:row>79</xdr:row>
      <xdr:rowOff>29882</xdr:rowOff>
    </xdr:to>
    <xdr:sp macro="" textlink="">
      <xdr:nvSpPr>
        <xdr:cNvPr id="437" name="円/楕円 436"/>
        <xdr:cNvSpPr/>
      </xdr:nvSpPr>
      <xdr:spPr>
        <a:xfrm>
          <a:off x="6921500" y="1347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21009</xdr:rowOff>
    </xdr:from>
    <xdr:ext cx="534377" cy="259045"/>
    <xdr:sp macro="" textlink="">
      <xdr:nvSpPr>
        <xdr:cNvPr id="438" name="テキスト ボックス 437"/>
        <xdr:cNvSpPr txBox="1"/>
      </xdr:nvSpPr>
      <xdr:spPr>
        <a:xfrm>
          <a:off x="6705111" y="1356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124772</xdr:rowOff>
    </xdr:from>
    <xdr:to>
      <xdr:col>15</xdr:col>
      <xdr:colOff>180975</xdr:colOff>
      <xdr:row>98</xdr:row>
      <xdr:rowOff>148008</xdr:rowOff>
    </xdr:to>
    <xdr:cxnSp macro="">
      <xdr:nvCxnSpPr>
        <xdr:cNvPr id="467" name="直線コネクタ 466"/>
        <xdr:cNvCxnSpPr/>
      </xdr:nvCxnSpPr>
      <xdr:spPr>
        <a:xfrm flipV="1">
          <a:off x="9639300" y="16926872"/>
          <a:ext cx="838200" cy="2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147903</xdr:rowOff>
    </xdr:from>
    <xdr:to>
      <xdr:col>14</xdr:col>
      <xdr:colOff>28575</xdr:colOff>
      <xdr:row>98</xdr:row>
      <xdr:rowOff>148008</xdr:rowOff>
    </xdr:to>
    <xdr:cxnSp macro="">
      <xdr:nvCxnSpPr>
        <xdr:cNvPr id="470" name="直線コネクタ 469"/>
        <xdr:cNvCxnSpPr/>
      </xdr:nvCxnSpPr>
      <xdr:spPr>
        <a:xfrm>
          <a:off x="8750300" y="16950003"/>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134812</xdr:rowOff>
    </xdr:from>
    <xdr:to>
      <xdr:col>12</xdr:col>
      <xdr:colOff>511175</xdr:colOff>
      <xdr:row>98</xdr:row>
      <xdr:rowOff>147903</xdr:rowOff>
    </xdr:to>
    <xdr:cxnSp macro="">
      <xdr:nvCxnSpPr>
        <xdr:cNvPr id="473" name="直線コネクタ 472"/>
        <xdr:cNvCxnSpPr/>
      </xdr:nvCxnSpPr>
      <xdr:spPr>
        <a:xfrm>
          <a:off x="7861300" y="16936912"/>
          <a:ext cx="889000" cy="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119870</xdr:rowOff>
    </xdr:from>
    <xdr:to>
      <xdr:col>11</xdr:col>
      <xdr:colOff>307975</xdr:colOff>
      <xdr:row>98</xdr:row>
      <xdr:rowOff>134812</xdr:rowOff>
    </xdr:to>
    <xdr:cxnSp macro="">
      <xdr:nvCxnSpPr>
        <xdr:cNvPr id="476" name="直線コネクタ 475"/>
        <xdr:cNvCxnSpPr/>
      </xdr:nvCxnSpPr>
      <xdr:spPr>
        <a:xfrm>
          <a:off x="6972300" y="16921970"/>
          <a:ext cx="889000" cy="1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73972</xdr:rowOff>
    </xdr:from>
    <xdr:to>
      <xdr:col>15</xdr:col>
      <xdr:colOff>231775</xdr:colOff>
      <xdr:row>99</xdr:row>
      <xdr:rowOff>4122</xdr:rowOff>
    </xdr:to>
    <xdr:sp macro="" textlink="">
      <xdr:nvSpPr>
        <xdr:cNvPr id="486" name="円/楕円 485"/>
        <xdr:cNvSpPr/>
      </xdr:nvSpPr>
      <xdr:spPr>
        <a:xfrm>
          <a:off x="10426700" y="16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99010" cy="259045"/>
    <xdr:sp macro="" textlink="">
      <xdr:nvSpPr>
        <xdr:cNvPr id="487" name="土木費該当値テキスト"/>
        <xdr:cNvSpPr txBox="1"/>
      </xdr:nvSpPr>
      <xdr:spPr>
        <a:xfrm>
          <a:off x="10528300" y="168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97208</xdr:rowOff>
    </xdr:from>
    <xdr:to>
      <xdr:col>14</xdr:col>
      <xdr:colOff>79375</xdr:colOff>
      <xdr:row>99</xdr:row>
      <xdr:rowOff>27358</xdr:rowOff>
    </xdr:to>
    <xdr:sp macro="" textlink="">
      <xdr:nvSpPr>
        <xdr:cNvPr id="488" name="円/楕円 487"/>
        <xdr:cNvSpPr/>
      </xdr:nvSpPr>
      <xdr:spPr>
        <a:xfrm>
          <a:off x="9588500" y="16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18485</xdr:rowOff>
    </xdr:from>
    <xdr:ext cx="534377" cy="259045"/>
    <xdr:sp macro="" textlink="">
      <xdr:nvSpPr>
        <xdr:cNvPr id="489" name="テキスト ボックス 488"/>
        <xdr:cNvSpPr txBox="1"/>
      </xdr:nvSpPr>
      <xdr:spPr>
        <a:xfrm>
          <a:off x="9372111" y="169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97103</xdr:rowOff>
    </xdr:from>
    <xdr:to>
      <xdr:col>12</xdr:col>
      <xdr:colOff>561975</xdr:colOff>
      <xdr:row>99</xdr:row>
      <xdr:rowOff>27253</xdr:rowOff>
    </xdr:to>
    <xdr:sp macro="" textlink="">
      <xdr:nvSpPr>
        <xdr:cNvPr id="490" name="円/楕円 489"/>
        <xdr:cNvSpPr/>
      </xdr:nvSpPr>
      <xdr:spPr>
        <a:xfrm>
          <a:off x="8699500" y="168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18380</xdr:rowOff>
    </xdr:from>
    <xdr:ext cx="534377" cy="259045"/>
    <xdr:sp macro="" textlink="">
      <xdr:nvSpPr>
        <xdr:cNvPr id="491" name="テキスト ボックス 490"/>
        <xdr:cNvSpPr txBox="1"/>
      </xdr:nvSpPr>
      <xdr:spPr>
        <a:xfrm>
          <a:off x="8483111" y="169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84012</xdr:rowOff>
    </xdr:from>
    <xdr:to>
      <xdr:col>11</xdr:col>
      <xdr:colOff>358775</xdr:colOff>
      <xdr:row>99</xdr:row>
      <xdr:rowOff>14162</xdr:rowOff>
    </xdr:to>
    <xdr:sp macro="" textlink="">
      <xdr:nvSpPr>
        <xdr:cNvPr id="492" name="円/楕円 491"/>
        <xdr:cNvSpPr/>
      </xdr:nvSpPr>
      <xdr:spPr>
        <a:xfrm>
          <a:off x="7810500" y="168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99</xdr:row>
      <xdr:rowOff>5289</xdr:rowOff>
    </xdr:from>
    <xdr:ext cx="599010" cy="259045"/>
    <xdr:sp macro="" textlink="">
      <xdr:nvSpPr>
        <xdr:cNvPr id="493" name="テキスト ボックス 492"/>
        <xdr:cNvSpPr txBox="1"/>
      </xdr:nvSpPr>
      <xdr:spPr>
        <a:xfrm>
          <a:off x="7561794" y="1697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106,414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69070</xdr:rowOff>
    </xdr:from>
    <xdr:to>
      <xdr:col>10</xdr:col>
      <xdr:colOff>155575</xdr:colOff>
      <xdr:row>98</xdr:row>
      <xdr:rowOff>170670</xdr:rowOff>
    </xdr:to>
    <xdr:sp macro="" textlink="">
      <xdr:nvSpPr>
        <xdr:cNvPr id="494" name="円/楕円 493"/>
        <xdr:cNvSpPr/>
      </xdr:nvSpPr>
      <xdr:spPr>
        <a:xfrm>
          <a:off x="6921500" y="168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15747</xdr:rowOff>
    </xdr:from>
    <xdr:ext cx="599010" cy="259045"/>
    <xdr:sp macro="" textlink="">
      <xdr:nvSpPr>
        <xdr:cNvPr id="495" name="テキスト ボックス 494"/>
        <xdr:cNvSpPr txBox="1"/>
      </xdr:nvSpPr>
      <xdr:spPr>
        <a:xfrm>
          <a:off x="6672794" y="1664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35282</xdr:rowOff>
    </xdr:from>
    <xdr:to>
      <xdr:col>23</xdr:col>
      <xdr:colOff>517525</xdr:colOff>
      <xdr:row>38</xdr:row>
      <xdr:rowOff>38755</xdr:rowOff>
    </xdr:to>
    <xdr:cxnSp macro="">
      <xdr:nvCxnSpPr>
        <xdr:cNvPr id="522" name="直線コネクタ 521"/>
        <xdr:cNvCxnSpPr/>
      </xdr:nvCxnSpPr>
      <xdr:spPr>
        <a:xfrm flipV="1">
          <a:off x="15481300" y="6550382"/>
          <a:ext cx="838200" cy="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34713</xdr:rowOff>
    </xdr:from>
    <xdr:to>
      <xdr:col>22</xdr:col>
      <xdr:colOff>365125</xdr:colOff>
      <xdr:row>38</xdr:row>
      <xdr:rowOff>38755</xdr:rowOff>
    </xdr:to>
    <xdr:cxnSp macro="">
      <xdr:nvCxnSpPr>
        <xdr:cNvPr id="525" name="直線コネクタ 524"/>
        <xdr:cNvCxnSpPr/>
      </xdr:nvCxnSpPr>
      <xdr:spPr>
        <a:xfrm>
          <a:off x="14592300" y="654981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2611</xdr:rowOff>
    </xdr:from>
    <xdr:to>
      <xdr:col>21</xdr:col>
      <xdr:colOff>161925</xdr:colOff>
      <xdr:row>38</xdr:row>
      <xdr:rowOff>34713</xdr:rowOff>
    </xdr:to>
    <xdr:cxnSp macro="">
      <xdr:nvCxnSpPr>
        <xdr:cNvPr id="528" name="直線コネクタ 527"/>
        <xdr:cNvCxnSpPr/>
      </xdr:nvCxnSpPr>
      <xdr:spPr>
        <a:xfrm>
          <a:off x="13703300" y="6517711"/>
          <a:ext cx="8890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2611</xdr:rowOff>
    </xdr:from>
    <xdr:to>
      <xdr:col>19</xdr:col>
      <xdr:colOff>644525</xdr:colOff>
      <xdr:row>38</xdr:row>
      <xdr:rowOff>44358</xdr:rowOff>
    </xdr:to>
    <xdr:cxnSp macro="">
      <xdr:nvCxnSpPr>
        <xdr:cNvPr id="531" name="直線コネクタ 530"/>
        <xdr:cNvCxnSpPr/>
      </xdr:nvCxnSpPr>
      <xdr:spPr>
        <a:xfrm flipV="1">
          <a:off x="12814300" y="6517711"/>
          <a:ext cx="889000" cy="4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155932</xdr:rowOff>
    </xdr:from>
    <xdr:to>
      <xdr:col>23</xdr:col>
      <xdr:colOff>568325</xdr:colOff>
      <xdr:row>38</xdr:row>
      <xdr:rowOff>86082</xdr:rowOff>
    </xdr:to>
    <xdr:sp macro="" textlink="">
      <xdr:nvSpPr>
        <xdr:cNvPr id="541" name="円/楕円 540"/>
        <xdr:cNvSpPr/>
      </xdr:nvSpPr>
      <xdr:spPr>
        <a:xfrm>
          <a:off x="16268700" y="64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45,677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159405</xdr:rowOff>
    </xdr:from>
    <xdr:to>
      <xdr:col>22</xdr:col>
      <xdr:colOff>415925</xdr:colOff>
      <xdr:row>38</xdr:row>
      <xdr:rowOff>89555</xdr:rowOff>
    </xdr:to>
    <xdr:sp macro="" textlink="">
      <xdr:nvSpPr>
        <xdr:cNvPr id="543" name="円/楕円 542"/>
        <xdr:cNvSpPr/>
      </xdr:nvSpPr>
      <xdr:spPr>
        <a:xfrm>
          <a:off x="15430500" y="65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80682</xdr:rowOff>
    </xdr:from>
    <xdr:ext cx="534377" cy="259045"/>
    <xdr:sp macro="" textlink="">
      <xdr:nvSpPr>
        <xdr:cNvPr id="544" name="テキスト ボックス 543"/>
        <xdr:cNvSpPr txBox="1"/>
      </xdr:nvSpPr>
      <xdr:spPr>
        <a:xfrm>
          <a:off x="15214111" y="6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155363</xdr:rowOff>
    </xdr:from>
    <xdr:to>
      <xdr:col>21</xdr:col>
      <xdr:colOff>212725</xdr:colOff>
      <xdr:row>38</xdr:row>
      <xdr:rowOff>85513</xdr:rowOff>
    </xdr:to>
    <xdr:sp macro="" textlink="">
      <xdr:nvSpPr>
        <xdr:cNvPr id="545" name="円/楕円 544"/>
        <xdr:cNvSpPr/>
      </xdr:nvSpPr>
      <xdr:spPr>
        <a:xfrm>
          <a:off x="14541500" y="64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76640</xdr:rowOff>
    </xdr:from>
    <xdr:ext cx="534377" cy="259045"/>
    <xdr:sp macro="" textlink="">
      <xdr:nvSpPr>
        <xdr:cNvPr id="546" name="テキスト ボックス 545"/>
        <xdr:cNvSpPr txBox="1"/>
      </xdr:nvSpPr>
      <xdr:spPr>
        <a:xfrm>
          <a:off x="14325111" y="659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123261</xdr:rowOff>
    </xdr:from>
    <xdr:to>
      <xdr:col>20</xdr:col>
      <xdr:colOff>9525</xdr:colOff>
      <xdr:row>38</xdr:row>
      <xdr:rowOff>53411</xdr:rowOff>
    </xdr:to>
    <xdr:sp macro="" textlink="">
      <xdr:nvSpPr>
        <xdr:cNvPr id="547" name="円/楕円 546"/>
        <xdr:cNvSpPr/>
      </xdr:nvSpPr>
      <xdr:spPr>
        <a:xfrm>
          <a:off x="13652500" y="646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69938</xdr:rowOff>
    </xdr:from>
    <xdr:ext cx="534377" cy="259045"/>
    <xdr:sp macro="" textlink="">
      <xdr:nvSpPr>
        <xdr:cNvPr id="548" name="テキスト ボックス 547"/>
        <xdr:cNvSpPr txBox="1"/>
      </xdr:nvSpPr>
      <xdr:spPr>
        <a:xfrm>
          <a:off x="13436111" y="624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165008</xdr:rowOff>
    </xdr:from>
    <xdr:to>
      <xdr:col>18</xdr:col>
      <xdr:colOff>492125</xdr:colOff>
      <xdr:row>38</xdr:row>
      <xdr:rowOff>95158</xdr:rowOff>
    </xdr:to>
    <xdr:sp macro="" textlink="">
      <xdr:nvSpPr>
        <xdr:cNvPr id="549" name="円/楕円 548"/>
        <xdr:cNvSpPr/>
      </xdr:nvSpPr>
      <xdr:spPr>
        <a:xfrm>
          <a:off x="12763500" y="650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86285</xdr:rowOff>
    </xdr:from>
    <xdr:ext cx="534377" cy="259045"/>
    <xdr:sp macro="" textlink="">
      <xdr:nvSpPr>
        <xdr:cNvPr id="550" name="テキスト ボックス 549"/>
        <xdr:cNvSpPr txBox="1"/>
      </xdr:nvSpPr>
      <xdr:spPr>
        <a:xfrm>
          <a:off x="12547111" y="660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62529</xdr:rowOff>
    </xdr:from>
    <xdr:to>
      <xdr:col>23</xdr:col>
      <xdr:colOff>517525</xdr:colOff>
      <xdr:row>58</xdr:row>
      <xdr:rowOff>69507</xdr:rowOff>
    </xdr:to>
    <xdr:cxnSp macro="">
      <xdr:nvCxnSpPr>
        <xdr:cNvPr id="579" name="直線コネクタ 578"/>
        <xdr:cNvCxnSpPr/>
      </xdr:nvCxnSpPr>
      <xdr:spPr>
        <a:xfrm flipV="1">
          <a:off x="15481300" y="10006629"/>
          <a:ext cx="8382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154504</xdr:rowOff>
    </xdr:from>
    <xdr:to>
      <xdr:col>22</xdr:col>
      <xdr:colOff>365125</xdr:colOff>
      <xdr:row>58</xdr:row>
      <xdr:rowOff>69507</xdr:rowOff>
    </xdr:to>
    <xdr:cxnSp macro="">
      <xdr:nvCxnSpPr>
        <xdr:cNvPr id="582" name="直線コネクタ 581"/>
        <xdr:cNvCxnSpPr/>
      </xdr:nvCxnSpPr>
      <xdr:spPr>
        <a:xfrm>
          <a:off x="14592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154504</xdr:rowOff>
    </xdr:from>
    <xdr:to>
      <xdr:col>21</xdr:col>
      <xdr:colOff>161925</xdr:colOff>
      <xdr:row>58</xdr:row>
      <xdr:rowOff>32607</xdr:rowOff>
    </xdr:to>
    <xdr:cxnSp macro="">
      <xdr:nvCxnSpPr>
        <xdr:cNvPr id="585" name="直線コネクタ 584"/>
        <xdr:cNvCxnSpPr/>
      </xdr:nvCxnSpPr>
      <xdr:spPr>
        <a:xfrm flipV="1">
          <a:off x="13703300" y="9927154"/>
          <a:ext cx="889000" cy="4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30038</xdr:rowOff>
    </xdr:from>
    <xdr:to>
      <xdr:col>19</xdr:col>
      <xdr:colOff>644525</xdr:colOff>
      <xdr:row>58</xdr:row>
      <xdr:rowOff>32607</xdr:rowOff>
    </xdr:to>
    <xdr:cxnSp macro="">
      <xdr:nvCxnSpPr>
        <xdr:cNvPr id="588" name="直線コネクタ 587"/>
        <xdr:cNvCxnSpPr/>
      </xdr:nvCxnSpPr>
      <xdr:spPr>
        <a:xfrm>
          <a:off x="12814300" y="9974138"/>
          <a:ext cx="889000" cy="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11729</xdr:rowOff>
    </xdr:from>
    <xdr:to>
      <xdr:col>23</xdr:col>
      <xdr:colOff>568325</xdr:colOff>
      <xdr:row>58</xdr:row>
      <xdr:rowOff>113329</xdr:rowOff>
    </xdr:to>
    <xdr:sp macro="" textlink="">
      <xdr:nvSpPr>
        <xdr:cNvPr id="598" name="円/楕円 597"/>
        <xdr:cNvSpPr/>
      </xdr:nvSpPr>
      <xdr:spPr>
        <a:xfrm>
          <a:off x="162687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98106</xdr:rowOff>
    </xdr:from>
    <xdr:ext cx="534377" cy="259045"/>
    <xdr:sp macro="" textlink="">
      <xdr:nvSpPr>
        <xdr:cNvPr id="599" name="教育費該当値テキスト"/>
        <xdr:cNvSpPr txBox="1"/>
      </xdr:nvSpPr>
      <xdr:spPr>
        <a:xfrm>
          <a:off x="16370300" y="987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80,510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18707</xdr:rowOff>
    </xdr:from>
    <xdr:to>
      <xdr:col>22</xdr:col>
      <xdr:colOff>415925</xdr:colOff>
      <xdr:row>58</xdr:row>
      <xdr:rowOff>120307</xdr:rowOff>
    </xdr:to>
    <xdr:sp macro="" textlink="">
      <xdr:nvSpPr>
        <xdr:cNvPr id="600" name="円/楕円 599"/>
        <xdr:cNvSpPr/>
      </xdr:nvSpPr>
      <xdr:spPr>
        <a:xfrm>
          <a:off x="15430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111434</xdr:rowOff>
    </xdr:from>
    <xdr:ext cx="534377" cy="259045"/>
    <xdr:sp macro="" textlink="">
      <xdr:nvSpPr>
        <xdr:cNvPr id="601" name="テキスト ボックス 600"/>
        <xdr:cNvSpPr txBox="1"/>
      </xdr:nvSpPr>
      <xdr:spPr>
        <a:xfrm>
          <a:off x="15214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76,847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103704</xdr:rowOff>
    </xdr:from>
    <xdr:to>
      <xdr:col>21</xdr:col>
      <xdr:colOff>212725</xdr:colOff>
      <xdr:row>58</xdr:row>
      <xdr:rowOff>33854</xdr:rowOff>
    </xdr:to>
    <xdr:sp macro="" textlink="">
      <xdr:nvSpPr>
        <xdr:cNvPr id="602" name="円/楕円 601"/>
        <xdr:cNvSpPr/>
      </xdr:nvSpPr>
      <xdr:spPr>
        <a:xfrm>
          <a:off x="14541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24981</xdr:rowOff>
    </xdr:from>
    <xdr:ext cx="599010" cy="259045"/>
    <xdr:sp macro="" textlink="">
      <xdr:nvSpPr>
        <xdr:cNvPr id="603" name="テキスト ボックス 602"/>
        <xdr:cNvSpPr txBox="1"/>
      </xdr:nvSpPr>
      <xdr:spPr>
        <a:xfrm>
          <a:off x="14292794"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122,229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153257</xdr:rowOff>
    </xdr:from>
    <xdr:to>
      <xdr:col>20</xdr:col>
      <xdr:colOff>9525</xdr:colOff>
      <xdr:row>58</xdr:row>
      <xdr:rowOff>83407</xdr:rowOff>
    </xdr:to>
    <xdr:sp macro="" textlink="">
      <xdr:nvSpPr>
        <xdr:cNvPr id="604" name="円/楕円 603"/>
        <xdr:cNvSpPr/>
      </xdr:nvSpPr>
      <xdr:spPr>
        <a:xfrm>
          <a:off x="13652500" y="9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74534</xdr:rowOff>
    </xdr:from>
    <xdr:ext cx="534377" cy="259045"/>
    <xdr:sp macro="" textlink="">
      <xdr:nvSpPr>
        <xdr:cNvPr id="605" name="テキスト ボックス 604"/>
        <xdr:cNvSpPr txBox="1"/>
      </xdr:nvSpPr>
      <xdr:spPr>
        <a:xfrm>
          <a:off x="13436111" y="100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150688</xdr:rowOff>
    </xdr:from>
    <xdr:to>
      <xdr:col>18</xdr:col>
      <xdr:colOff>492125</xdr:colOff>
      <xdr:row>58</xdr:row>
      <xdr:rowOff>80838</xdr:rowOff>
    </xdr:to>
    <xdr:sp macro="" textlink="">
      <xdr:nvSpPr>
        <xdr:cNvPr id="606" name="円/楕円 605"/>
        <xdr:cNvSpPr/>
      </xdr:nvSpPr>
      <xdr:spPr>
        <a:xfrm>
          <a:off x="12763500" y="99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71965</xdr:rowOff>
    </xdr:from>
    <xdr:ext cx="534377" cy="259045"/>
    <xdr:sp macro="" textlink="">
      <xdr:nvSpPr>
        <xdr:cNvPr id="607" name="テキスト ボックス 606"/>
        <xdr:cNvSpPr txBox="1"/>
      </xdr:nvSpPr>
      <xdr:spPr>
        <a:xfrm>
          <a:off x="12547111" y="100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135297</xdr:rowOff>
    </xdr:from>
    <xdr:to>
      <xdr:col>21</xdr:col>
      <xdr:colOff>161925</xdr:colOff>
      <xdr:row>78</xdr:row>
      <xdr:rowOff>139700</xdr:rowOff>
    </xdr:to>
    <xdr:cxnSp macro="">
      <xdr:nvCxnSpPr>
        <xdr:cNvPr id="640" name="直線コネクタ 639"/>
        <xdr:cNvCxnSpPr/>
      </xdr:nvCxnSpPr>
      <xdr:spPr>
        <a:xfrm>
          <a:off x="13703300" y="13508397"/>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135297</xdr:rowOff>
    </xdr:from>
    <xdr:to>
      <xdr:col>19</xdr:col>
      <xdr:colOff>644525</xdr:colOff>
      <xdr:row>78</xdr:row>
      <xdr:rowOff>137889</xdr:rowOff>
    </xdr:to>
    <xdr:cxnSp macro="">
      <xdr:nvCxnSpPr>
        <xdr:cNvPr id="643" name="直線コネクタ 642"/>
        <xdr:cNvCxnSpPr/>
      </xdr:nvCxnSpPr>
      <xdr:spPr>
        <a:xfrm flipV="1">
          <a:off x="12814300" y="13508397"/>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84497</xdr:rowOff>
    </xdr:from>
    <xdr:to>
      <xdr:col>20</xdr:col>
      <xdr:colOff>9525</xdr:colOff>
      <xdr:row>79</xdr:row>
      <xdr:rowOff>14647</xdr:rowOff>
    </xdr:to>
    <xdr:sp macro="" textlink="">
      <xdr:nvSpPr>
        <xdr:cNvPr id="659" name="円/楕円 658"/>
        <xdr:cNvSpPr/>
      </xdr:nvSpPr>
      <xdr:spPr>
        <a:xfrm>
          <a:off x="13652500" y="134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5774</xdr:rowOff>
    </xdr:from>
    <xdr:ext cx="469744" cy="259045"/>
    <xdr:sp macro="" textlink="">
      <xdr:nvSpPr>
        <xdr:cNvPr id="660" name="テキスト ボックス 659"/>
        <xdr:cNvSpPr txBox="1"/>
      </xdr:nvSpPr>
      <xdr:spPr>
        <a:xfrm>
          <a:off x="13468427" y="135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87089</xdr:rowOff>
    </xdr:from>
    <xdr:to>
      <xdr:col>18</xdr:col>
      <xdr:colOff>492125</xdr:colOff>
      <xdr:row>79</xdr:row>
      <xdr:rowOff>17239</xdr:rowOff>
    </xdr:to>
    <xdr:sp macro="" textlink="">
      <xdr:nvSpPr>
        <xdr:cNvPr id="661" name="円/楕円 660"/>
        <xdr:cNvSpPr/>
      </xdr:nvSpPr>
      <xdr:spPr>
        <a:xfrm>
          <a:off x="12763500" y="1346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8366</xdr:rowOff>
    </xdr:from>
    <xdr:ext cx="378565" cy="259045"/>
    <xdr:sp macro="" textlink="">
      <xdr:nvSpPr>
        <xdr:cNvPr id="662" name="テキスト ボックス 661"/>
        <xdr:cNvSpPr txBox="1"/>
      </xdr:nvSpPr>
      <xdr:spPr>
        <a:xfrm>
          <a:off x="12625017" y="13552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118577</xdr:rowOff>
    </xdr:from>
    <xdr:to>
      <xdr:col>23</xdr:col>
      <xdr:colOff>517525</xdr:colOff>
      <xdr:row>97</xdr:row>
      <xdr:rowOff>124952</xdr:rowOff>
    </xdr:to>
    <xdr:cxnSp macro="">
      <xdr:nvCxnSpPr>
        <xdr:cNvPr id="691" name="直線コネクタ 690"/>
        <xdr:cNvCxnSpPr/>
      </xdr:nvCxnSpPr>
      <xdr:spPr>
        <a:xfrm>
          <a:off x="15481300" y="16749227"/>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118577</xdr:rowOff>
    </xdr:from>
    <xdr:to>
      <xdr:col>22</xdr:col>
      <xdr:colOff>365125</xdr:colOff>
      <xdr:row>97</xdr:row>
      <xdr:rowOff>120207</xdr:rowOff>
    </xdr:to>
    <xdr:cxnSp macro="">
      <xdr:nvCxnSpPr>
        <xdr:cNvPr id="694" name="直線コネクタ 693"/>
        <xdr:cNvCxnSpPr/>
      </xdr:nvCxnSpPr>
      <xdr:spPr>
        <a:xfrm flipV="1">
          <a:off x="14592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120207</xdr:rowOff>
    </xdr:from>
    <xdr:to>
      <xdr:col>21</xdr:col>
      <xdr:colOff>161925</xdr:colOff>
      <xdr:row>97</xdr:row>
      <xdr:rowOff>128184</xdr:rowOff>
    </xdr:to>
    <xdr:cxnSp macro="">
      <xdr:nvCxnSpPr>
        <xdr:cNvPr id="697" name="直線コネクタ 696"/>
        <xdr:cNvCxnSpPr/>
      </xdr:nvCxnSpPr>
      <xdr:spPr>
        <a:xfrm flipV="1">
          <a:off x="13703300" y="16750857"/>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125230</xdr:rowOff>
    </xdr:from>
    <xdr:to>
      <xdr:col>19</xdr:col>
      <xdr:colOff>644525</xdr:colOff>
      <xdr:row>97</xdr:row>
      <xdr:rowOff>128184</xdr:rowOff>
    </xdr:to>
    <xdr:cxnSp macro="">
      <xdr:nvCxnSpPr>
        <xdr:cNvPr id="700" name="直線コネクタ 699"/>
        <xdr:cNvCxnSpPr/>
      </xdr:nvCxnSpPr>
      <xdr:spPr>
        <a:xfrm>
          <a:off x="12814300" y="16755880"/>
          <a:ext cx="889000" cy="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74152</xdr:rowOff>
    </xdr:from>
    <xdr:to>
      <xdr:col>23</xdr:col>
      <xdr:colOff>568325</xdr:colOff>
      <xdr:row>98</xdr:row>
      <xdr:rowOff>4302</xdr:rowOff>
    </xdr:to>
    <xdr:sp macro="" textlink="">
      <xdr:nvSpPr>
        <xdr:cNvPr id="710" name="円/楕円 709"/>
        <xdr:cNvSpPr/>
      </xdr:nvSpPr>
      <xdr:spPr>
        <a:xfrm>
          <a:off x="162687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52579</xdr:rowOff>
    </xdr:from>
    <xdr:ext cx="599010" cy="259045"/>
    <xdr:sp macro="" textlink="">
      <xdr:nvSpPr>
        <xdr:cNvPr id="711" name="公債費該当値テキスト"/>
        <xdr:cNvSpPr txBox="1"/>
      </xdr:nvSpPr>
      <xdr:spPr>
        <a:xfrm>
          <a:off x="16370300" y="1668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137,742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67777</xdr:rowOff>
    </xdr:from>
    <xdr:to>
      <xdr:col>22</xdr:col>
      <xdr:colOff>415925</xdr:colOff>
      <xdr:row>97</xdr:row>
      <xdr:rowOff>169377</xdr:rowOff>
    </xdr:to>
    <xdr:sp macro="" textlink="">
      <xdr:nvSpPr>
        <xdr:cNvPr id="712" name="円/楕円 711"/>
        <xdr:cNvSpPr/>
      </xdr:nvSpPr>
      <xdr:spPr>
        <a:xfrm>
          <a:off x="15430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160504</xdr:rowOff>
    </xdr:from>
    <xdr:ext cx="599010" cy="259045"/>
    <xdr:sp macro="" textlink="">
      <xdr:nvSpPr>
        <xdr:cNvPr id="713" name="テキスト ボックス 712"/>
        <xdr:cNvSpPr txBox="1"/>
      </xdr:nvSpPr>
      <xdr:spPr>
        <a:xfrm>
          <a:off x="15181794"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69407</xdr:rowOff>
    </xdr:from>
    <xdr:to>
      <xdr:col>21</xdr:col>
      <xdr:colOff>212725</xdr:colOff>
      <xdr:row>97</xdr:row>
      <xdr:rowOff>171007</xdr:rowOff>
    </xdr:to>
    <xdr:sp macro="" textlink="">
      <xdr:nvSpPr>
        <xdr:cNvPr id="714" name="円/楕円 713"/>
        <xdr:cNvSpPr/>
      </xdr:nvSpPr>
      <xdr:spPr>
        <a:xfrm>
          <a:off x="14541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162134</xdr:rowOff>
    </xdr:from>
    <xdr:ext cx="599010" cy="259045"/>
    <xdr:sp macro="" textlink="">
      <xdr:nvSpPr>
        <xdr:cNvPr id="715" name="テキスト ボックス 714"/>
        <xdr:cNvSpPr txBox="1"/>
      </xdr:nvSpPr>
      <xdr:spPr>
        <a:xfrm>
          <a:off x="14292794"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77384</xdr:rowOff>
    </xdr:from>
    <xdr:to>
      <xdr:col>20</xdr:col>
      <xdr:colOff>9525</xdr:colOff>
      <xdr:row>98</xdr:row>
      <xdr:rowOff>7534</xdr:rowOff>
    </xdr:to>
    <xdr:sp macro="" textlink="">
      <xdr:nvSpPr>
        <xdr:cNvPr id="716" name="円/楕円 715"/>
        <xdr:cNvSpPr/>
      </xdr:nvSpPr>
      <xdr:spPr>
        <a:xfrm>
          <a:off x="13652500" y="167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170111</xdr:rowOff>
    </xdr:from>
    <xdr:ext cx="599010" cy="259045"/>
    <xdr:sp macro="" textlink="">
      <xdr:nvSpPr>
        <xdr:cNvPr id="717" name="テキスト ボックス 716"/>
        <xdr:cNvSpPr txBox="1"/>
      </xdr:nvSpPr>
      <xdr:spPr>
        <a:xfrm>
          <a:off x="13403794" y="168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136,045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74430</xdr:rowOff>
    </xdr:from>
    <xdr:to>
      <xdr:col>18</xdr:col>
      <xdr:colOff>492125</xdr:colOff>
      <xdr:row>98</xdr:row>
      <xdr:rowOff>4580</xdr:rowOff>
    </xdr:to>
    <xdr:sp macro="" textlink="">
      <xdr:nvSpPr>
        <xdr:cNvPr id="718" name="円/楕円 717"/>
        <xdr:cNvSpPr/>
      </xdr:nvSpPr>
      <xdr:spPr>
        <a:xfrm>
          <a:off x="12763500" y="16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167157</xdr:rowOff>
    </xdr:from>
    <xdr:ext cx="599010" cy="259045"/>
    <xdr:sp macro="" textlink="">
      <xdr:nvSpPr>
        <xdr:cNvPr id="719" name="テキスト ボックス 718"/>
        <xdr:cNvSpPr txBox="1"/>
      </xdr:nvSpPr>
      <xdr:spPr>
        <a:xfrm>
          <a:off x="12514794" y="16797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住民一人当たりのコストのため、総務費、民生費、衛生費、農林水産業費、商工費、土木費等主な経費が増加傾向にある。増加の要因としては、義務費又は義務費ではないものの、例年支出している経費等の積み重ねが増加していると思われる。また、少子高齢化の影響からか教育費については減少傾向となっている。公債費については、計画的な借入れ及び普通建設事業費の影響から減少傾向となってい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当初予算と比較して近年は地方交付税の増や各項目の経費節減により財政調整基金の積立をすることができている。今後においても、一層の経費節減に努め、併せて一般財源の確保にも努める。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赤字比率については、本町の全会計が黒字のため赤字比率は出ていない。今後においては、更なる人口減少による町民税の減、地方交付税の削減等により一般財源の確保が一層厳しくなることが予想されるため、各会計の執行状況や基金の状況を確認しながら堅実で効率的な財政運営を推進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3842477</v>
      </c>
      <c r="BO4" s="409"/>
      <c r="BP4" s="409"/>
      <c r="BQ4" s="409"/>
      <c r="BR4" s="409"/>
      <c r="BS4" s="409"/>
      <c r="BT4" s="409"/>
      <c r="BU4" s="410"/>
      <c r="BV4" s="408">
        <v>3775629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3.6</v>
      </c>
      <c r="CU4" s="586"/>
      <c r="CV4" s="586"/>
      <c r="CW4" s="586"/>
      <c r="CX4" s="586"/>
      <c r="CY4" s="586"/>
      <c r="CZ4" s="586"/>
      <c r="DA4" s="587"/>
      <c r="DB4" s="585">
        <v>3.7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3731194</v>
      </c>
      <c r="BO5" s="414"/>
      <c r="BP5" s="414"/>
      <c r="BQ5" s="414"/>
      <c r="BR5" s="414"/>
      <c r="BS5" s="414"/>
      <c r="BT5" s="414"/>
      <c r="BU5" s="415"/>
      <c r="BV5" s="413">
        <v>3672071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82.1</v>
      </c>
      <c r="CU5" s="384"/>
      <c r="CV5" s="384"/>
      <c r="CW5" s="384"/>
      <c r="CX5" s="384"/>
      <c r="CY5" s="384"/>
      <c r="CZ5" s="384"/>
      <c r="DA5" s="385"/>
      <c r="DB5" s="383">
        <v>81.5</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111283</v>
      </c>
      <c r="BO6" s="414"/>
      <c r="BP6" s="414"/>
      <c r="BQ6" s="414"/>
      <c r="BR6" s="414"/>
      <c r="BS6" s="414"/>
      <c r="BT6" s="414"/>
      <c r="BU6" s="415"/>
      <c r="BV6" s="413">
        <v>103558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86.3</v>
      </c>
      <c r="CU6" s="560"/>
      <c r="CV6" s="560"/>
      <c r="CW6" s="560"/>
      <c r="CX6" s="560"/>
      <c r="CY6" s="560"/>
      <c r="CZ6" s="560"/>
      <c r="DA6" s="561"/>
      <c r="DB6" s="559">
        <v>85.9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21515</v>
      </c>
      <c r="BO7" s="414"/>
      <c r="BP7" s="414"/>
      <c r="BQ7" s="414"/>
      <c r="BR7" s="414"/>
      <c r="BS7" s="414"/>
      <c r="BT7" s="414"/>
      <c r="BU7" s="415"/>
      <c r="BV7" s="413">
        <v>13851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2479572</v>
      </c>
      <c r="CU7" s="414"/>
      <c r="CV7" s="414"/>
      <c r="CW7" s="414"/>
      <c r="CX7" s="414"/>
      <c r="CY7" s="414"/>
      <c r="CZ7" s="414"/>
      <c r="DA7" s="415"/>
      <c r="DB7" s="413">
        <v>2414172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89768</v>
      </c>
      <c r="BO8" s="414"/>
      <c r="BP8" s="414"/>
      <c r="BQ8" s="414"/>
      <c r="BR8" s="414"/>
      <c r="BS8" s="414"/>
      <c r="BT8" s="414"/>
      <c r="BU8" s="415"/>
      <c r="BV8" s="413">
        <v>89707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4577</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61</v>
      </c>
      <c r="BO9" s="414"/>
      <c r="BP9" s="414"/>
      <c r="BQ9" s="414"/>
      <c r="BR9" s="414"/>
      <c r="BS9" s="414"/>
      <c r="BT9" s="414"/>
      <c r="BU9" s="415"/>
      <c r="BV9" s="413">
        <v>20511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15.1</v>
      </c>
      <c r="CU9" s="384"/>
      <c r="CV9" s="384"/>
      <c r="CW9" s="384"/>
      <c r="CX9" s="384"/>
      <c r="CY9" s="384"/>
      <c r="CZ9" s="384"/>
      <c r="DA9" s="385"/>
      <c r="DB9" s="383">
        <v>16.399999999999999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4859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100598</v>
      </c>
      <c r="BO10" s="414"/>
      <c r="BP10" s="414"/>
      <c r="BQ10" s="414"/>
      <c r="BR10" s="414"/>
      <c r="BS10" s="414"/>
      <c r="BT10" s="414"/>
      <c r="BU10" s="415"/>
      <c r="BV10" s="413">
        <v>50522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35235</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3493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3488</v>
      </c>
      <c r="S13" s="515"/>
      <c r="T13" s="515"/>
      <c r="U13" s="515"/>
      <c r="V13" s="516"/>
      <c r="W13" s="502" t="s">
        <v>121</v>
      </c>
      <c r="X13" s="426"/>
      <c r="Y13" s="426"/>
      <c r="Z13" s="426"/>
      <c r="AA13" s="426"/>
      <c r="AB13" s="427"/>
      <c r="AC13" s="389">
        <v>589</v>
      </c>
      <c r="AD13" s="390"/>
      <c r="AE13" s="390"/>
      <c r="AF13" s="390"/>
      <c r="AG13" s="391"/>
      <c r="AH13" s="389">
        <v>663</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135894</v>
      </c>
      <c r="BO13" s="414"/>
      <c r="BP13" s="414"/>
      <c r="BQ13" s="414"/>
      <c r="BR13" s="414"/>
      <c r="BS13" s="414"/>
      <c r="BT13" s="414"/>
      <c r="BU13" s="415"/>
      <c r="BV13" s="413">
        <v>71033</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5.2</v>
      </c>
      <c r="CU13" s="384"/>
      <c r="CV13" s="384"/>
      <c r="CW13" s="384"/>
      <c r="CX13" s="384"/>
      <c r="CY13" s="384"/>
      <c r="CZ13" s="384"/>
      <c r="DA13" s="385"/>
      <c r="DB13" s="383">
        <v>5.9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3577</v>
      </c>
      <c r="S14" s="515"/>
      <c r="T14" s="515"/>
      <c r="U14" s="515"/>
      <c r="V14" s="516"/>
      <c r="W14" s="517"/>
      <c r="X14" s="429"/>
      <c r="Y14" s="429"/>
      <c r="Z14" s="429"/>
      <c r="AA14" s="429"/>
      <c r="AB14" s="430"/>
      <c r="AC14" s="507">
        <v>31.9</v>
      </c>
      <c r="AD14" s="508"/>
      <c r="AE14" s="508"/>
      <c r="AF14" s="508"/>
      <c r="AG14" s="509"/>
      <c r="AH14" s="507">
        <v>33.4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3572</v>
      </c>
      <c r="S15" s="515"/>
      <c r="T15" s="515"/>
      <c r="U15" s="515"/>
      <c r="V15" s="516"/>
      <c r="W15" s="502" t="s">
        <v>128</v>
      </c>
      <c r="X15" s="426"/>
      <c r="Y15" s="426"/>
      <c r="Z15" s="426"/>
      <c r="AA15" s="426"/>
      <c r="AB15" s="427"/>
      <c r="AC15" s="389">
        <v>267</v>
      </c>
      <c r="AD15" s="390"/>
      <c r="AE15" s="390"/>
      <c r="AF15" s="390"/>
      <c r="AG15" s="391"/>
      <c r="AH15" s="389">
        <v>249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349635</v>
      </c>
      <c r="BO15" s="409"/>
      <c r="BP15" s="409"/>
      <c r="BQ15" s="409"/>
      <c r="BR15" s="409"/>
      <c r="BS15" s="409"/>
      <c r="BT15" s="409"/>
      <c r="BU15" s="410"/>
      <c r="BV15" s="408">
        <v>335525</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14.5</v>
      </c>
      <c r="AD16" s="508"/>
      <c r="AE16" s="508"/>
      <c r="AF16" s="508"/>
      <c r="AG16" s="509"/>
      <c r="AH16" s="507">
        <v>12.5</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2283466</v>
      </c>
      <c r="BO16" s="414"/>
      <c r="BP16" s="414"/>
      <c r="BQ16" s="414"/>
      <c r="BR16" s="414"/>
      <c r="BS16" s="414"/>
      <c r="BT16" s="414"/>
      <c r="BU16" s="415"/>
      <c r="BV16" s="413">
        <v>2210950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991</v>
      </c>
      <c r="AD17" s="390"/>
      <c r="AE17" s="390"/>
      <c r="AF17" s="390"/>
      <c r="AG17" s="391"/>
      <c r="AH17" s="389">
        <v>1075</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424879</v>
      </c>
      <c r="BO17" s="414"/>
      <c r="BP17" s="414"/>
      <c r="BQ17" s="414"/>
      <c r="BR17" s="414"/>
      <c r="BS17" s="414"/>
      <c r="BT17" s="414"/>
      <c r="BU17" s="415"/>
      <c r="BV17" s="413">
        <v>416172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150.4</v>
      </c>
      <c r="M18" s="478"/>
      <c r="N18" s="478"/>
      <c r="O18" s="478"/>
      <c r="P18" s="478"/>
      <c r="Q18" s="478"/>
      <c r="R18" s="479"/>
      <c r="S18" s="479"/>
      <c r="T18" s="479"/>
      <c r="U18" s="479"/>
      <c r="V18" s="480"/>
      <c r="W18" s="494"/>
      <c r="X18" s="495"/>
      <c r="Y18" s="495"/>
      <c r="Z18" s="495"/>
      <c r="AA18" s="495"/>
      <c r="AB18" s="503"/>
      <c r="AC18" s="377">
        <v>53.7</v>
      </c>
      <c r="AD18" s="378"/>
      <c r="AE18" s="378"/>
      <c r="AF18" s="378"/>
      <c r="AG18" s="481"/>
      <c r="AH18" s="377">
        <v>54.1</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2049285</v>
      </c>
      <c r="BO18" s="414"/>
      <c r="BP18" s="414"/>
      <c r="BQ18" s="414"/>
      <c r="BR18" s="414"/>
      <c r="BS18" s="414"/>
      <c r="BT18" s="414"/>
      <c r="BU18" s="415"/>
      <c r="BV18" s="413">
        <v>1968720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30</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2855047</v>
      </c>
      <c r="BO19" s="414"/>
      <c r="BP19" s="414"/>
      <c r="BQ19" s="414"/>
      <c r="BR19" s="414"/>
      <c r="BS19" s="414"/>
      <c r="BT19" s="414"/>
      <c r="BU19" s="415"/>
      <c r="BV19" s="413">
        <v>2703768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1466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3909147</v>
      </c>
      <c r="BO23" s="414"/>
      <c r="BP23" s="414"/>
      <c r="BQ23" s="414"/>
      <c r="BR23" s="414"/>
      <c r="BS23" s="414"/>
      <c r="BT23" s="414"/>
      <c r="BU23" s="415"/>
      <c r="BV23" s="413">
        <v>3987200</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6860</v>
      </c>
      <c r="R24" s="390"/>
      <c r="S24" s="390"/>
      <c r="T24" s="390"/>
      <c r="U24" s="390"/>
      <c r="V24" s="391"/>
      <c r="W24" s="455"/>
      <c r="X24" s="446"/>
      <c r="Y24" s="447"/>
      <c r="Z24" s="386" t="s">
        <v>152</v>
      </c>
      <c r="AA24" s="387"/>
      <c r="AB24" s="387"/>
      <c r="AC24" s="387"/>
      <c r="AD24" s="387"/>
      <c r="AE24" s="387"/>
      <c r="AF24" s="387"/>
      <c r="AG24" s="388"/>
      <c r="AH24" s="389">
        <v>60</v>
      </c>
      <c r="AI24" s="390"/>
      <c r="AJ24" s="390"/>
      <c r="AK24" s="390"/>
      <c r="AL24" s="391"/>
      <c r="AM24" s="389">
        <v>182160</v>
      </c>
      <c r="AN24" s="390"/>
      <c r="AO24" s="390"/>
      <c r="AP24" s="390"/>
      <c r="AQ24" s="390"/>
      <c r="AR24" s="391"/>
      <c r="AS24" s="389">
        <v>3036</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3821047</v>
      </c>
      <c r="BO24" s="414"/>
      <c r="BP24" s="414"/>
      <c r="BQ24" s="414"/>
      <c r="BR24" s="414"/>
      <c r="BS24" s="414"/>
      <c r="BT24" s="414"/>
      <c r="BU24" s="415"/>
      <c r="BV24" s="413">
        <v>3827700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6010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809138</v>
      </c>
      <c r="BO25" s="409"/>
      <c r="BP25" s="409"/>
      <c r="BQ25" s="409"/>
      <c r="BR25" s="409"/>
      <c r="BS25" s="409"/>
      <c r="BT25" s="409"/>
      <c r="BU25" s="410"/>
      <c r="BV25" s="408">
        <v>545705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5690</v>
      </c>
      <c r="R26" s="390"/>
      <c r="S26" s="390"/>
      <c r="T26" s="390"/>
      <c r="U26" s="390"/>
      <c r="V26" s="391"/>
      <c r="W26" s="455"/>
      <c r="X26" s="446"/>
      <c r="Y26" s="447"/>
      <c r="Z26" s="386" t="s">
        <v>158</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2680</v>
      </c>
      <c r="R27" s="390"/>
      <c r="S27" s="390"/>
      <c r="T27" s="390"/>
      <c r="U27" s="390"/>
      <c r="V27" s="391"/>
      <c r="W27" s="455"/>
      <c r="X27" s="446"/>
      <c r="Y27" s="447"/>
      <c r="Z27" s="386" t="s">
        <v>161</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207683</v>
      </c>
      <c r="BO27" s="417"/>
      <c r="BP27" s="417"/>
      <c r="BQ27" s="417"/>
      <c r="BR27" s="417"/>
      <c r="BS27" s="417"/>
      <c r="BT27" s="417"/>
      <c r="BU27" s="418"/>
      <c r="BV27" s="416">
        <v>207500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2140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758433</v>
      </c>
      <c r="BO28" s="409"/>
      <c r="BP28" s="409"/>
      <c r="BQ28" s="409"/>
      <c r="BR28" s="409"/>
      <c r="BS28" s="409"/>
      <c r="BT28" s="409"/>
      <c r="BU28" s="410"/>
      <c r="BV28" s="408">
        <v>657835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1738</v>
      </c>
      <c r="R29" s="390"/>
      <c r="S29" s="390"/>
      <c r="T29" s="390"/>
      <c r="U29" s="390"/>
      <c r="V29" s="391"/>
      <c r="W29" s="456"/>
      <c r="X29" s="457"/>
      <c r="Y29" s="458"/>
      <c r="Z29" s="386" t="s">
        <v>168</v>
      </c>
      <c r="AA29" s="387"/>
      <c r="AB29" s="387"/>
      <c r="AC29" s="387"/>
      <c r="AD29" s="387"/>
      <c r="AE29" s="387"/>
      <c r="AF29" s="387"/>
      <c r="AG29" s="388"/>
      <c r="AH29" s="389">
        <v>60</v>
      </c>
      <c r="AI29" s="390"/>
      <c r="AJ29" s="390"/>
      <c r="AK29" s="390"/>
      <c r="AL29" s="391"/>
      <c r="AM29" s="389">
        <v>182160</v>
      </c>
      <c r="AN29" s="390"/>
      <c r="AO29" s="390"/>
      <c r="AP29" s="390"/>
      <c r="AQ29" s="390"/>
      <c r="AR29" s="391"/>
      <c r="AS29" s="389">
        <v>3036</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309756</v>
      </c>
      <c r="BO29" s="414"/>
      <c r="BP29" s="414"/>
      <c r="BQ29" s="414"/>
      <c r="BR29" s="414"/>
      <c r="BS29" s="414"/>
      <c r="BT29" s="414"/>
      <c r="BU29" s="415"/>
      <c r="BV29" s="413">
        <v>309603</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95.9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1123508</v>
      </c>
      <c r="BO30" s="417"/>
      <c r="BP30" s="417"/>
      <c r="BQ30" s="417"/>
      <c r="BR30" s="417"/>
      <c r="BS30" s="417"/>
      <c r="BT30" s="417"/>
      <c r="BU30" s="418"/>
      <c r="BV30" s="416">
        <v>1078136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国民健康保険月形町立病院事業会計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月新水道企業団</v>
      </c>
      <c r="BZ34" s="372"/>
      <c r="CA34" s="372"/>
      <c r="CB34" s="372"/>
      <c r="CC34" s="372"/>
      <c r="CD34" s="372"/>
      <c r="CE34" s="372"/>
      <c r="CF34" s="372"/>
      <c r="CG34" s="372"/>
      <c r="CH34" s="372"/>
      <c r="CI34" s="372"/>
      <c r="CJ34" s="372"/>
      <c r="CK34" s="372"/>
      <c r="CL34" s="372"/>
      <c r="CM34" s="372"/>
      <c r="CN34" s="165"/>
      <c r="CO34" s="373">
        <f>IF(CQ34="","",MAX(C34:D43,U34:V43,AM34:AN43,BE34:BF43,BW34:BX43)+1)</f>
        <v>11</v>
      </c>
      <c r="CP34" s="373"/>
      <c r="CQ34" s="372" t="str">
        <f>IF('各会計、関係団体の財政状況及び健全化判断比率'!BS7="","",'各会計、関係団体の財政状況及び健全化判断比率'!BS7)</f>
        <v>㈱月形町振興公社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岩見沢地区消防事務組合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南空知ふるさと市町村圏組合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空知教育センター組合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1" t="s">
        <v>518</v>
      </c>
      <c r="D34" s="1181"/>
      <c r="E34" s="1182"/>
      <c r="F34" s="32">
        <v>2.66</v>
      </c>
      <c r="G34" s="33">
        <v>3.14</v>
      </c>
      <c r="H34" s="33">
        <v>2.82</v>
      </c>
      <c r="I34" s="33">
        <v>3.71</v>
      </c>
      <c r="J34" s="34">
        <v>3.62</v>
      </c>
      <c r="K34" s="22"/>
      <c r="L34" s="22"/>
      <c r="M34" s="22"/>
      <c r="N34" s="22"/>
      <c r="O34" s="22"/>
      <c r="P34" s="22"/>
    </row>
    <row r="35" spans="1:16" ht="39" customHeight="1">
      <c r="A35" s="22"/>
      <c r="B35" s="35"/>
      <c r="C35" s="1175" t="s">
        <v>519</v>
      </c>
      <c r="D35" s="1176"/>
      <c r="E35" s="1177"/>
      <c r="F35" s="36">
        <v>5.0599999999999996</v>
      </c>
      <c r="G35" s="37">
        <v>4.43</v>
      </c>
      <c r="H35" s="37">
        <v>4.79</v>
      </c>
      <c r="I35" s="37">
        <v>3.8</v>
      </c>
      <c r="J35" s="38">
        <v>3.08</v>
      </c>
      <c r="K35" s="22"/>
      <c r="L35" s="22"/>
      <c r="M35" s="22"/>
      <c r="N35" s="22"/>
      <c r="O35" s="22"/>
      <c r="P35" s="22"/>
    </row>
    <row r="36" spans="1:16" ht="39" customHeight="1">
      <c r="A36" s="22"/>
      <c r="B36" s="35"/>
      <c r="C36" s="1175" t="s">
        <v>520</v>
      </c>
      <c r="D36" s="1176"/>
      <c r="E36" s="1177"/>
      <c r="F36" s="36">
        <v>1.03</v>
      </c>
      <c r="G36" s="37">
        <v>7.0000000000000007E-2</v>
      </c>
      <c r="H36" s="37">
        <v>0.19</v>
      </c>
      <c r="I36" s="37">
        <v>1.03</v>
      </c>
      <c r="J36" s="38">
        <v>0.85</v>
      </c>
      <c r="K36" s="22"/>
      <c r="L36" s="22"/>
      <c r="M36" s="22"/>
      <c r="N36" s="22"/>
      <c r="O36" s="22"/>
      <c r="P36" s="22"/>
    </row>
    <row r="37" spans="1:16" ht="39" customHeight="1">
      <c r="A37" s="22"/>
      <c r="B37" s="35"/>
      <c r="C37" s="1175" t="s">
        <v>521</v>
      </c>
      <c r="D37" s="1176"/>
      <c r="E37" s="1177"/>
      <c r="F37" s="36">
        <v>0.42</v>
      </c>
      <c r="G37" s="37">
        <v>0.03</v>
      </c>
      <c r="H37" s="37">
        <v>0.17</v>
      </c>
      <c r="I37" s="37">
        <v>0.38</v>
      </c>
      <c r="J37" s="38">
        <v>0</v>
      </c>
      <c r="K37" s="22"/>
      <c r="L37" s="22"/>
      <c r="M37" s="22"/>
      <c r="N37" s="22"/>
      <c r="O37" s="22"/>
      <c r="P37" s="22"/>
    </row>
    <row r="38" spans="1:16" ht="39" customHeight="1">
      <c r="A38" s="22"/>
      <c r="B38" s="35"/>
      <c r="C38" s="1175" t="s">
        <v>522</v>
      </c>
      <c r="D38" s="1176"/>
      <c r="E38" s="1177"/>
      <c r="F38" s="36">
        <v>0</v>
      </c>
      <c r="G38" s="37">
        <v>0</v>
      </c>
      <c r="H38" s="37">
        <v>0</v>
      </c>
      <c r="I38" s="37">
        <v>0</v>
      </c>
      <c r="J38" s="38">
        <v>0</v>
      </c>
      <c r="K38" s="22"/>
      <c r="L38" s="22"/>
      <c r="M38" s="22"/>
      <c r="N38" s="22"/>
      <c r="O38" s="22"/>
      <c r="P38" s="22"/>
    </row>
    <row r="39" spans="1:16" ht="39" customHeight="1">
      <c r="A39" s="22"/>
      <c r="B39" s="35"/>
      <c r="C39" s="1175" t="s">
        <v>523</v>
      </c>
      <c r="D39" s="1176"/>
      <c r="E39" s="1177"/>
      <c r="F39" s="36">
        <v>0</v>
      </c>
      <c r="G39" s="37">
        <v>0</v>
      </c>
      <c r="H39" s="37">
        <v>0.03</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524</v>
      </c>
      <c r="D42" s="1176"/>
      <c r="E42" s="1177"/>
      <c r="F42" s="36" t="s">
        <v>474</v>
      </c>
      <c r="G42" s="37" t="s">
        <v>474</v>
      </c>
      <c r="H42" s="37" t="s">
        <v>474</v>
      </c>
      <c r="I42" s="37" t="s">
        <v>474</v>
      </c>
      <c r="J42" s="38" t="s">
        <v>474</v>
      </c>
      <c r="K42" s="22"/>
      <c r="L42" s="22"/>
      <c r="M42" s="22"/>
      <c r="N42" s="22"/>
      <c r="O42" s="22"/>
      <c r="P42" s="22"/>
    </row>
    <row r="43" spans="1:16" ht="39" customHeight="1" thickBot="1">
      <c r="A43" s="22"/>
      <c r="B43" s="40"/>
      <c r="C43" s="1178" t="s">
        <v>525</v>
      </c>
      <c r="D43" s="1179"/>
      <c r="E43" s="1180"/>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1" t="s">
        <v>11</v>
      </c>
      <c r="C45" s="1192"/>
      <c r="D45" s="58"/>
      <c r="E45" s="1197" t="s">
        <v>12</v>
      </c>
      <c r="F45" s="1197"/>
      <c r="G45" s="1197"/>
      <c r="H45" s="1197"/>
      <c r="I45" s="1197"/>
      <c r="J45" s="1198"/>
      <c r="K45" s="59">
        <v>516</v>
      </c>
      <c r="L45" s="60">
        <v>510</v>
      </c>
      <c r="M45" s="60">
        <v>518</v>
      </c>
      <c r="N45" s="60">
        <v>504</v>
      </c>
      <c r="O45" s="61">
        <v>446</v>
      </c>
      <c r="P45" s="48"/>
      <c r="Q45" s="48"/>
      <c r="R45" s="48"/>
      <c r="S45" s="48"/>
      <c r="T45" s="48"/>
      <c r="U45" s="48"/>
    </row>
    <row r="46" spans="1:21" ht="30.75" customHeight="1">
      <c r="A46" s="48"/>
      <c r="B46" s="1193"/>
      <c r="C46" s="1194"/>
      <c r="D46" s="62"/>
      <c r="E46" s="1185" t="s">
        <v>13</v>
      </c>
      <c r="F46" s="1185"/>
      <c r="G46" s="1185"/>
      <c r="H46" s="1185"/>
      <c r="I46" s="1185"/>
      <c r="J46" s="1186"/>
      <c r="K46" s="63" t="s">
        <v>474</v>
      </c>
      <c r="L46" s="64" t="s">
        <v>474</v>
      </c>
      <c r="M46" s="64" t="s">
        <v>474</v>
      </c>
      <c r="N46" s="64" t="s">
        <v>474</v>
      </c>
      <c r="O46" s="65" t="s">
        <v>474</v>
      </c>
      <c r="P46" s="48"/>
      <c r="Q46" s="48"/>
      <c r="R46" s="48"/>
      <c r="S46" s="48"/>
      <c r="T46" s="48"/>
      <c r="U46" s="48"/>
    </row>
    <row r="47" spans="1:21" ht="30.75" customHeight="1">
      <c r="A47" s="48"/>
      <c r="B47" s="1193"/>
      <c r="C47" s="1194"/>
      <c r="D47" s="62"/>
      <c r="E47" s="1185" t="s">
        <v>14</v>
      </c>
      <c r="F47" s="1185"/>
      <c r="G47" s="1185"/>
      <c r="H47" s="1185"/>
      <c r="I47" s="1185"/>
      <c r="J47" s="1186"/>
      <c r="K47" s="63" t="s">
        <v>474</v>
      </c>
      <c r="L47" s="64" t="s">
        <v>474</v>
      </c>
      <c r="M47" s="64" t="s">
        <v>474</v>
      </c>
      <c r="N47" s="64" t="s">
        <v>474</v>
      </c>
      <c r="O47" s="65" t="s">
        <v>474</v>
      </c>
      <c r="P47" s="48"/>
      <c r="Q47" s="48"/>
      <c r="R47" s="48"/>
      <c r="S47" s="48"/>
      <c r="T47" s="48"/>
      <c r="U47" s="48"/>
    </row>
    <row r="48" spans="1:21" ht="30.75" customHeight="1">
      <c r="A48" s="48"/>
      <c r="B48" s="1193"/>
      <c r="C48" s="1194"/>
      <c r="D48" s="62"/>
      <c r="E48" s="1185" t="s">
        <v>15</v>
      </c>
      <c r="F48" s="1185"/>
      <c r="G48" s="1185"/>
      <c r="H48" s="1185"/>
      <c r="I48" s="1185"/>
      <c r="J48" s="1186"/>
      <c r="K48" s="63">
        <v>74</v>
      </c>
      <c r="L48" s="64">
        <v>73</v>
      </c>
      <c r="M48" s="64">
        <v>82</v>
      </c>
      <c r="N48" s="64">
        <v>95</v>
      </c>
      <c r="O48" s="65">
        <v>96</v>
      </c>
      <c r="P48" s="48"/>
      <c r="Q48" s="48"/>
      <c r="R48" s="48"/>
      <c r="S48" s="48"/>
      <c r="T48" s="48"/>
      <c r="U48" s="48"/>
    </row>
    <row r="49" spans="1:21" ht="30.75" customHeight="1">
      <c r="A49" s="48"/>
      <c r="B49" s="1193"/>
      <c r="C49" s="1194"/>
      <c r="D49" s="62"/>
      <c r="E49" s="1185" t="s">
        <v>16</v>
      </c>
      <c r="F49" s="1185"/>
      <c r="G49" s="1185"/>
      <c r="H49" s="1185"/>
      <c r="I49" s="1185"/>
      <c r="J49" s="1186"/>
      <c r="K49" s="63" t="s">
        <v>474</v>
      </c>
      <c r="L49" s="64" t="s">
        <v>474</v>
      </c>
      <c r="M49" s="64" t="s">
        <v>474</v>
      </c>
      <c r="N49" s="64" t="s">
        <v>474</v>
      </c>
      <c r="O49" s="65" t="s">
        <v>474</v>
      </c>
      <c r="P49" s="48"/>
      <c r="Q49" s="48"/>
      <c r="R49" s="48"/>
      <c r="S49" s="48"/>
      <c r="T49" s="48"/>
      <c r="U49" s="48"/>
    </row>
    <row r="50" spans="1:21" ht="30.75" customHeight="1">
      <c r="A50" s="48"/>
      <c r="B50" s="1193"/>
      <c r="C50" s="1194"/>
      <c r="D50" s="62"/>
      <c r="E50" s="1185" t="s">
        <v>17</v>
      </c>
      <c r="F50" s="1185"/>
      <c r="G50" s="1185"/>
      <c r="H50" s="1185"/>
      <c r="I50" s="1185"/>
      <c r="J50" s="1186"/>
      <c r="K50" s="63">
        <v>12</v>
      </c>
      <c r="L50" s="64">
        <v>13</v>
      </c>
      <c r="M50" s="64">
        <v>19</v>
      </c>
      <c r="N50" s="64">
        <v>11</v>
      </c>
      <c r="O50" s="65">
        <v>11</v>
      </c>
      <c r="P50" s="48"/>
      <c r="Q50" s="48"/>
      <c r="R50" s="48"/>
      <c r="S50" s="48"/>
      <c r="T50" s="48"/>
      <c r="U50" s="48"/>
    </row>
    <row r="51" spans="1:21" ht="30.75" customHeight="1">
      <c r="A51" s="48"/>
      <c r="B51" s="1195"/>
      <c r="C51" s="1196"/>
      <c r="D51" s="66"/>
      <c r="E51" s="1185" t="s">
        <v>18</v>
      </c>
      <c r="F51" s="1185"/>
      <c r="G51" s="1185"/>
      <c r="H51" s="1185"/>
      <c r="I51" s="1185"/>
      <c r="J51" s="1186"/>
      <c r="K51" s="63">
        <v>1</v>
      </c>
      <c r="L51" s="64">
        <v>2</v>
      </c>
      <c r="M51" s="64">
        <v>1</v>
      </c>
      <c r="N51" s="64">
        <v>0</v>
      </c>
      <c r="O51" s="65" t="s">
        <v>474</v>
      </c>
      <c r="P51" s="48"/>
      <c r="Q51" s="48"/>
      <c r="R51" s="48"/>
      <c r="S51" s="48"/>
      <c r="T51" s="48"/>
      <c r="U51" s="48"/>
    </row>
    <row r="52" spans="1:21" ht="30.75" customHeight="1">
      <c r="A52" s="48"/>
      <c r="B52" s="1183" t="s">
        <v>19</v>
      </c>
      <c r="C52" s="1184"/>
      <c r="D52" s="66"/>
      <c r="E52" s="1185" t="s">
        <v>20</v>
      </c>
      <c r="F52" s="1185"/>
      <c r="G52" s="1185"/>
      <c r="H52" s="1185"/>
      <c r="I52" s="1185"/>
      <c r="J52" s="1186"/>
      <c r="K52" s="63">
        <v>464</v>
      </c>
      <c r="L52" s="64">
        <v>481</v>
      </c>
      <c r="M52" s="64">
        <v>495</v>
      </c>
      <c r="N52" s="64">
        <v>494</v>
      </c>
      <c r="O52" s="65">
        <v>477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139</v>
      </c>
      <c r="L53" s="69">
        <v>117</v>
      </c>
      <c r="M53" s="69">
        <v>125</v>
      </c>
      <c r="N53" s="69">
        <v>116</v>
      </c>
      <c r="O53" s="70">
        <v>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211" t="s">
        <v>24</v>
      </c>
      <c r="C41" s="1212"/>
      <c r="D41" s="81"/>
      <c r="E41" s="1213" t="s">
        <v>25</v>
      </c>
      <c r="F41" s="1213"/>
      <c r="G41" s="1213"/>
      <c r="H41" s="1214"/>
      <c r="I41" s="82">
        <v>4163</v>
      </c>
      <c r="J41" s="83">
        <v>4065</v>
      </c>
      <c r="K41" s="83">
        <v>3928</v>
      </c>
      <c r="L41" s="83">
        <v>3987</v>
      </c>
      <c r="M41" s="84">
        <v>3909</v>
      </c>
    </row>
    <row r="42" spans="2:13" ht="27.75" customHeight="1">
      <c r="B42" s="1201"/>
      <c r="C42" s="1202"/>
      <c r="D42" s="85"/>
      <c r="E42" s="1205" t="s">
        <v>26</v>
      </c>
      <c r="F42" s="1205"/>
      <c r="G42" s="1205"/>
      <c r="H42" s="1206"/>
      <c r="I42" s="86">
        <v>40</v>
      </c>
      <c r="J42" s="87">
        <v>365</v>
      </c>
      <c r="K42" s="87">
        <v>147</v>
      </c>
      <c r="L42" s="87">
        <v>10</v>
      </c>
      <c r="M42" s="88">
        <v>44</v>
      </c>
    </row>
    <row r="43" spans="2:13" ht="27.75" customHeight="1">
      <c r="B43" s="1201"/>
      <c r="C43" s="1202"/>
      <c r="D43" s="85"/>
      <c r="E43" s="1205" t="s">
        <v>27</v>
      </c>
      <c r="F43" s="1205"/>
      <c r="G43" s="1205"/>
      <c r="H43" s="1206"/>
      <c r="I43" s="86">
        <v>767</v>
      </c>
      <c r="J43" s="87">
        <v>719</v>
      </c>
      <c r="K43" s="87">
        <v>687</v>
      </c>
      <c r="L43" s="87">
        <v>686</v>
      </c>
      <c r="M43" s="88">
        <v>711</v>
      </c>
    </row>
    <row r="44" spans="2:13" ht="27.75" customHeight="1">
      <c r="B44" s="1201"/>
      <c r="C44" s="1202"/>
      <c r="D44" s="85"/>
      <c r="E44" s="1205" t="s">
        <v>28</v>
      </c>
      <c r="F44" s="1205"/>
      <c r="G44" s="1205"/>
      <c r="H44" s="1206"/>
      <c r="I44" s="86" t="s">
        <v>474</v>
      </c>
      <c r="J44" s="87" t="s">
        <v>474</v>
      </c>
      <c r="K44" s="87" t="s">
        <v>474</v>
      </c>
      <c r="L44" s="87" t="s">
        <v>474</v>
      </c>
      <c r="M44" s="88">
        <v>44</v>
      </c>
    </row>
    <row r="45" spans="2:13" ht="27.75" customHeight="1">
      <c r="B45" s="1201"/>
      <c r="C45" s="1202"/>
      <c r="D45" s="85"/>
      <c r="E45" s="1205" t="s">
        <v>29</v>
      </c>
      <c r="F45" s="1205"/>
      <c r="G45" s="1205"/>
      <c r="H45" s="1206"/>
      <c r="I45" s="86">
        <v>660</v>
      </c>
      <c r="J45" s="87">
        <v>637</v>
      </c>
      <c r="K45" s="87">
        <v>520</v>
      </c>
      <c r="L45" s="87">
        <v>555</v>
      </c>
      <c r="M45" s="88">
        <v>485</v>
      </c>
    </row>
    <row r="46" spans="2:13" ht="27.75" customHeight="1">
      <c r="B46" s="1201"/>
      <c r="C46" s="1202"/>
      <c r="D46" s="85"/>
      <c r="E46" s="1205" t="s">
        <v>30</v>
      </c>
      <c r="F46" s="1205"/>
      <c r="G46" s="1205"/>
      <c r="H46" s="1206"/>
      <c r="I46" s="86" t="s">
        <v>474</v>
      </c>
      <c r="J46" s="87" t="s">
        <v>474</v>
      </c>
      <c r="K46" s="87" t="s">
        <v>474</v>
      </c>
      <c r="L46" s="87" t="s">
        <v>474</v>
      </c>
      <c r="M46" s="88" t="s">
        <v>474</v>
      </c>
    </row>
    <row r="47" spans="2:13" ht="27.75" customHeight="1">
      <c r="B47" s="1201"/>
      <c r="C47" s="1202"/>
      <c r="D47" s="85"/>
      <c r="E47" s="1205" t="s">
        <v>31</v>
      </c>
      <c r="F47" s="1205"/>
      <c r="G47" s="1205"/>
      <c r="H47" s="1206"/>
      <c r="I47" s="86" t="s">
        <v>474</v>
      </c>
      <c r="J47" s="87" t="s">
        <v>474</v>
      </c>
      <c r="K47" s="87" t="s">
        <v>474</v>
      </c>
      <c r="L47" s="87" t="s">
        <v>474</v>
      </c>
      <c r="M47" s="88" t="s">
        <v>474</v>
      </c>
    </row>
    <row r="48" spans="2:13" ht="27.75" customHeight="1">
      <c r="B48" s="1203"/>
      <c r="C48" s="1204"/>
      <c r="D48" s="85"/>
      <c r="E48" s="1205" t="s">
        <v>32</v>
      </c>
      <c r="F48" s="1205"/>
      <c r="G48" s="1205"/>
      <c r="H48" s="1206"/>
      <c r="I48" s="86" t="s">
        <v>474</v>
      </c>
      <c r="J48" s="87" t="s">
        <v>474</v>
      </c>
      <c r="K48" s="87" t="s">
        <v>474</v>
      </c>
      <c r="L48" s="87" t="s">
        <v>474</v>
      </c>
      <c r="M48" s="88" t="s">
        <v>474</v>
      </c>
    </row>
    <row r="49" spans="2:13" ht="27.75" customHeight="1">
      <c r="B49" s="1199" t="s">
        <v>33</v>
      </c>
      <c r="C49" s="1200"/>
      <c r="D49" s="89"/>
      <c r="E49" s="1205" t="s">
        <v>34</v>
      </c>
      <c r="F49" s="1205"/>
      <c r="G49" s="1205"/>
      <c r="H49" s="1206"/>
      <c r="I49" s="86">
        <v>2124</v>
      </c>
      <c r="J49" s="87">
        <v>2155</v>
      </c>
      <c r="K49" s="87">
        <v>2312</v>
      </c>
      <c r="L49" s="87">
        <v>2350</v>
      </c>
      <c r="M49" s="88">
        <v>2500</v>
      </c>
    </row>
    <row r="50" spans="2:13" ht="27.75" customHeight="1">
      <c r="B50" s="1201"/>
      <c r="C50" s="1202"/>
      <c r="D50" s="85"/>
      <c r="E50" s="1205" t="s">
        <v>35</v>
      </c>
      <c r="F50" s="1205"/>
      <c r="G50" s="1205"/>
      <c r="H50" s="1206"/>
      <c r="I50" s="86">
        <v>561</v>
      </c>
      <c r="J50" s="87">
        <v>549</v>
      </c>
      <c r="K50" s="87">
        <v>477</v>
      </c>
      <c r="L50" s="87">
        <v>396</v>
      </c>
      <c r="M50" s="88">
        <v>324</v>
      </c>
    </row>
    <row r="51" spans="2:13" ht="27.75" customHeight="1">
      <c r="B51" s="1203"/>
      <c r="C51" s="1204"/>
      <c r="D51" s="85"/>
      <c r="E51" s="1205" t="s">
        <v>36</v>
      </c>
      <c r="F51" s="1205"/>
      <c r="G51" s="1205"/>
      <c r="H51" s="1206"/>
      <c r="I51" s="86">
        <v>4037</v>
      </c>
      <c r="J51" s="87">
        <v>3967</v>
      </c>
      <c r="K51" s="87">
        <v>3702</v>
      </c>
      <c r="L51" s="87">
        <v>3825</v>
      </c>
      <c r="M51" s="88">
        <v>3797</v>
      </c>
    </row>
    <row r="52" spans="2:13" ht="27.75" customHeight="1" thickBot="1">
      <c r="B52" s="1207" t="s">
        <v>37</v>
      </c>
      <c r="C52" s="1208"/>
      <c r="D52" s="90"/>
      <c r="E52" s="1209" t="s">
        <v>38</v>
      </c>
      <c r="F52" s="1209"/>
      <c r="G52" s="1209"/>
      <c r="H52" s="1210"/>
      <c r="I52" s="91">
        <v>-1092</v>
      </c>
      <c r="J52" s="92">
        <v>-884</v>
      </c>
      <c r="K52" s="92">
        <v>-1209</v>
      </c>
      <c r="L52" s="92">
        <v>-1334</v>
      </c>
      <c r="M52" s="93">
        <v>-1428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A58"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351" t="s">
        <v>542</v>
      </c>
      <c r="I42" s="352"/>
      <c r="J42" s="352"/>
      <c r="K42" s="352"/>
      <c r="L42" s="244"/>
      <c r="M42" s="244"/>
      <c r="N42" s="244"/>
      <c r="O42" s="244"/>
    </row>
    <row r="43" spans="2:17">
      <c r="B43" s="248"/>
      <c r="C43" s="244"/>
      <c r="D43" s="244"/>
      <c r="E43" s="244"/>
      <c r="F43" s="244"/>
      <c r="G43" s="1215" t="s">
        <v>543</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544</v>
      </c>
    </row>
    <row r="50" spans="1:17">
      <c r="B50" s="248"/>
      <c r="C50" s="244"/>
      <c r="D50" s="244"/>
      <c r="E50" s="244"/>
      <c r="F50" s="244"/>
      <c r="G50" s="1224"/>
      <c r="H50" s="1225"/>
      <c r="I50" s="1225"/>
      <c r="J50" s="1226"/>
      <c r="K50" s="354" t="s">
        <v>513</v>
      </c>
      <c r="L50" s="354" t="s">
        <v>514</v>
      </c>
      <c r="M50" s="354" t="s">
        <v>515</v>
      </c>
      <c r="N50" s="354" t="s">
        <v>516</v>
      </c>
      <c r="O50" s="354" t="s">
        <v>517</v>
      </c>
    </row>
    <row r="51" spans="1:17">
      <c r="B51" s="248"/>
      <c r="C51" s="244"/>
      <c r="D51" s="244"/>
      <c r="E51" s="244"/>
      <c r="F51" s="244"/>
      <c r="G51" s="1227" t="s">
        <v>545</v>
      </c>
      <c r="H51" s="1228"/>
      <c r="I51" s="1233" t="s">
        <v>546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547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548</v>
      </c>
      <c r="H55" s="1239"/>
      <c r="I55" s="1237" t="s">
        <v>546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549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550</v>
      </c>
      <c r="C63" s="244"/>
      <c r="D63" s="244"/>
      <c r="E63" s="244"/>
      <c r="F63" s="244"/>
      <c r="G63" s="244"/>
      <c r="H63" s="244"/>
      <c r="I63" s="244"/>
      <c r="J63" s="244"/>
      <c r="K63" s="244"/>
      <c r="L63" s="244"/>
      <c r="M63" s="244"/>
      <c r="N63" s="244"/>
      <c r="O63" s="244"/>
    </row>
    <row r="64" spans="1:17">
      <c r="B64" s="248"/>
      <c r="C64" s="244"/>
      <c r="D64" s="244"/>
      <c r="E64" s="244"/>
      <c r="F64" s="244"/>
      <c r="G64" s="351" t="s">
        <v>542</v>
      </c>
      <c r="I64" s="352"/>
      <c r="J64" s="352"/>
      <c r="K64" s="352"/>
      <c r="L64" s="244"/>
      <c r="M64" s="244"/>
      <c r="N64" s="244"/>
      <c r="O64" s="244"/>
    </row>
    <row r="65" spans="2:30">
      <c r="B65" s="248"/>
      <c r="C65" s="244"/>
      <c r="D65" s="244"/>
      <c r="E65" s="244"/>
      <c r="F65" s="244"/>
      <c r="G65" s="1215" t="s">
        <v>553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551</v>
      </c>
      <c r="I71" s="368"/>
      <c r="J71" s="364"/>
      <c r="K71" s="364"/>
      <c r="L71" s="365"/>
      <c r="M71" s="364"/>
      <c r="N71" s="365"/>
      <c r="O71" s="366"/>
    </row>
    <row r="72" spans="2:30">
      <c r="B72" s="248"/>
      <c r="C72" s="244"/>
      <c r="D72" s="244"/>
      <c r="E72" s="244"/>
      <c r="F72" s="244"/>
      <c r="G72" s="1224"/>
      <c r="H72" s="1225"/>
      <c r="I72" s="1225"/>
      <c r="J72" s="1226"/>
      <c r="K72" s="354" t="s">
        <v>513</v>
      </c>
      <c r="L72" s="354" t="s">
        <v>514</v>
      </c>
      <c r="M72" s="354" t="s">
        <v>515</v>
      </c>
      <c r="N72" s="354" t="s">
        <v>516</v>
      </c>
      <c r="O72" s="354" t="s">
        <v>517</v>
      </c>
    </row>
    <row r="73" spans="2:30">
      <c r="B73" s="248"/>
      <c r="C73" s="244"/>
      <c r="D73" s="244"/>
      <c r="E73" s="244"/>
      <c r="F73" s="244"/>
      <c r="G73" s="1227" t="s">
        <v>545</v>
      </c>
      <c r="H73" s="1228"/>
      <c r="I73" s="1233" t="s">
        <v>546</v>
      </c>
      <c r="J73" s="1233"/>
      <c r="K73" s="1247"/>
      <c r="L73" s="1247"/>
      <c r="M73" s="1236"/>
      <c r="N73" s="1236"/>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552</v>
      </c>
      <c r="J75" s="1237"/>
      <c r="K75" s="1248">
        <v>8.9</v>
      </c>
      <c r="L75" s="1248">
        <v>7.1</v>
      </c>
      <c r="M75" s="1248">
        <v>6.2</v>
      </c>
      <c r="N75" s="1248">
        <v>5.9</v>
      </c>
      <c r="O75" s="1248">
        <v>5.2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548</v>
      </c>
      <c r="H77" s="1239"/>
      <c r="I77" s="1237" t="s">
        <v>546</v>
      </c>
      <c r="J77" s="1237"/>
      <c r="K77" s="1247">
        <v>0</v>
      </c>
      <c r="L77" s="1247">
        <v>0</v>
      </c>
      <c r="M77" s="1236">
        <v>0</v>
      </c>
      <c r="N77" s="1236">
        <v>0</v>
      </c>
      <c r="O77" s="1236">
        <v>0</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552</v>
      </c>
      <c r="J79" s="1246"/>
      <c r="K79" s="1250">
        <v>11.4</v>
      </c>
      <c r="L79" s="1250">
        <v>10.1</v>
      </c>
      <c r="M79" s="1250">
        <v>9.1999999999999993</v>
      </c>
      <c r="N79" s="1250">
        <v>8.1999999999999993</v>
      </c>
      <c r="O79" s="1250">
        <v>7.8</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00" zoomScaleNormal="100" zoomScaleSheetLayoutView="70" workbookViewId="0">
      <selection activeCell="A113" sqref="A11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109" zoomScaleNormal="100" zoomScaleSheetLayoutView="55" workbookViewId="0">
      <selection activeCell="A115" sqref="A11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133739</v>
      </c>
      <c r="E3" s="116"/>
      <c r="F3" s="117">
        <v>216155</v>
      </c>
      <c r="G3" s="118"/>
      <c r="H3" s="119"/>
    </row>
    <row r="4" spans="1:8">
      <c r="A4" s="120"/>
      <c r="B4" s="121"/>
      <c r="C4" s="122"/>
      <c r="D4" s="123">
        <v>102377</v>
      </c>
      <c r="E4" s="124"/>
      <c r="F4" s="125">
        <v>108827</v>
      </c>
      <c r="G4" s="126"/>
      <c r="H4" s="127"/>
    </row>
    <row r="5" spans="1:8">
      <c r="A5" s="108" t="s">
        <v>507</v>
      </c>
      <c r="B5" s="113"/>
      <c r="C5" s="114"/>
      <c r="D5" s="115">
        <v>123368</v>
      </c>
      <c r="E5" s="116"/>
      <c r="F5" s="117">
        <v>228305</v>
      </c>
      <c r="G5" s="118"/>
      <c r="H5" s="119"/>
    </row>
    <row r="6" spans="1:8">
      <c r="A6" s="120"/>
      <c r="B6" s="121"/>
      <c r="C6" s="122"/>
      <c r="D6" s="123">
        <v>77263</v>
      </c>
      <c r="E6" s="124"/>
      <c r="F6" s="125">
        <v>86611</v>
      </c>
      <c r="G6" s="126"/>
      <c r="H6" s="127"/>
    </row>
    <row r="7" spans="1:8">
      <c r="A7" s="108" t="s">
        <v>508</v>
      </c>
      <c r="B7" s="113"/>
      <c r="C7" s="114"/>
      <c r="D7" s="115">
        <v>169484</v>
      </c>
      <c r="E7" s="116"/>
      <c r="F7" s="117">
        <v>316331</v>
      </c>
      <c r="G7" s="118"/>
      <c r="H7" s="119"/>
    </row>
    <row r="8" spans="1:8">
      <c r="A8" s="120"/>
      <c r="B8" s="121"/>
      <c r="C8" s="122"/>
      <c r="D8" s="123">
        <v>101413</v>
      </c>
      <c r="E8" s="124"/>
      <c r="F8" s="125">
        <v>106387</v>
      </c>
      <c r="G8" s="126"/>
      <c r="H8" s="127"/>
    </row>
    <row r="9" spans="1:8">
      <c r="A9" s="108" t="s">
        <v>509</v>
      </c>
      <c r="B9" s="113"/>
      <c r="C9" s="114"/>
      <c r="D9" s="115">
        <v>187004</v>
      </c>
      <c r="E9" s="116"/>
      <c r="F9" s="117">
        <v>333013</v>
      </c>
      <c r="G9" s="118"/>
      <c r="H9" s="119"/>
    </row>
    <row r="10" spans="1:8">
      <c r="A10" s="120"/>
      <c r="B10" s="121"/>
      <c r="C10" s="122"/>
      <c r="D10" s="123">
        <v>88048</v>
      </c>
      <c r="E10" s="124"/>
      <c r="F10" s="125">
        <v>126732</v>
      </c>
      <c r="G10" s="126"/>
      <c r="H10" s="127"/>
    </row>
    <row r="11" spans="1:8">
      <c r="A11" s="108" t="s">
        <v>510</v>
      </c>
      <c r="B11" s="113"/>
      <c r="C11" s="114"/>
      <c r="D11" s="115">
        <v>126742</v>
      </c>
      <c r="E11" s="116"/>
      <c r="F11" s="117">
        <v>280458</v>
      </c>
      <c r="G11" s="118"/>
      <c r="H11" s="119"/>
    </row>
    <row r="12" spans="1:8">
      <c r="A12" s="120"/>
      <c r="B12" s="121"/>
      <c r="C12" s="128"/>
      <c r="D12" s="123">
        <v>76487</v>
      </c>
      <c r="E12" s="124"/>
      <c r="F12" s="125">
        <v>127286</v>
      </c>
      <c r="G12" s="126"/>
      <c r="H12" s="127"/>
    </row>
    <row r="13" spans="1:8">
      <c r="A13" s="108"/>
      <c r="B13" s="113"/>
      <c r="C13" s="129"/>
      <c r="D13" s="130">
        <v>148067</v>
      </c>
      <c r="E13" s="131"/>
      <c r="F13" s="132">
        <v>274852</v>
      </c>
      <c r="G13" s="133"/>
      <c r="H13" s="119"/>
    </row>
    <row r="14" spans="1:8">
      <c r="A14" s="120"/>
      <c r="B14" s="121"/>
      <c r="C14" s="122"/>
      <c r="D14" s="123">
        <v>89118</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2.66</v>
      </c>
      <c r="C19" s="134">
        <f>ROUND(VALUE(SUBSTITUTE(実質収支比率等に係る経年分析!G$48,"▲","-")),2)</f>
        <v>3.14</v>
      </c>
      <c r="D19" s="134">
        <f>ROUND(VALUE(SUBSTITUTE(実質収支比率等に係る経年分析!H$48,"▲","-")),2)</f>
        <v>2.82</v>
      </c>
      <c r="E19" s="134">
        <f>ROUND(VALUE(SUBSTITUTE(実質収支比率等に係る経年分析!I$48,"▲","-")),2)</f>
        <v>3.72</v>
      </c>
      <c r="F19" s="134">
        <f>ROUND(VALUE(SUBSTITUTE(実質収支比率等に係る経年分析!J$48,"▲","-")),2)</f>
        <v>3.62</v>
      </c>
    </row>
    <row r="20" spans="1:11">
      <c r="A20" s="134" t="s">
        <v>43</v>
      </c>
      <c r="B20" s="134">
        <f>ROUND(VALUE(SUBSTITUTE(実質収支比率等に係る経年分析!F$47,"▲","-")),2)</f>
        <v>20.75</v>
      </c>
      <c r="C20" s="134">
        <f>ROUND(VALUE(SUBSTITUTE(実質収支比率等に係る経年分析!G$47,"▲","-")),2)</f>
        <v>22.77</v>
      </c>
      <c r="D20" s="134">
        <f>ROUND(VALUE(SUBSTITUTE(実質収支比率等に係る経年分析!H$47,"▲","-")),2)</f>
        <v>24.76</v>
      </c>
      <c r="E20" s="134">
        <f>ROUND(VALUE(SUBSTITUTE(実質収支比率等に係る経年分析!I$47,"▲","-")),2)</f>
        <v>27.25</v>
      </c>
      <c r="F20" s="134">
        <f>ROUND(VALUE(SUBSTITUTE(実質収支比率等に係る経年分析!J$47,"▲","-")),2)</f>
        <v>30.59</v>
      </c>
    </row>
    <row r="21" spans="1:11">
      <c r="A21" s="134" t="s">
        <v>44</v>
      </c>
      <c r="B21" s="134">
        <f>IF(ISNUMBER(VALUE(SUBSTITUTE(実質収支比率等に係る経年分析!F$49,"▲","-"))),ROUND(VALUE(SUBSTITUTE(実質収支比率等に係る経年分析!F$49,"▲","-")),2),NA())</f>
        <v>3.81</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1.77</v>
      </c>
      <c r="E21" s="134">
        <f>IF(ISNUMBER(VALUE(SUBSTITUTE(実質収支比率等に係る経年分析!I$49,"▲","-"))),ROUND(VALUE(SUBSTITUTE(実質収支比率等に係る経年分析!I$49,"▲","-")),2),NA())</f>
        <v>2.94</v>
      </c>
      <c r="F21" s="134">
        <f>IF(ISNUMBER(VALUE(SUBSTITUTE(実質収支比率等に係る経年分析!J$49,"▲","-"))),ROUND(VALUE(SUBSTITUTE(実質収支比率等に係る経年分析!J$49,"▲","-")),2),NA())</f>
        <v>5.48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7.0000000000000007E-2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0.85</v>
      </c>
    </row>
    <row r="35" spans="1:16">
      <c r="A35" s="135" t="str">
        <f>IF(連結実質赤字比率に係る赤字・黒字の構成分析!C$35="",NA(),連結実質赤字比率に係る赤字・黒字の構成分析!C$35)</f>
        <v>国民健康保険月形町立病院事業会計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464</v>
      </c>
      <c r="E42" s="136"/>
      <c r="F42" s="136"/>
      <c r="G42" s="136">
        <f>'実質公債費比率（分子）の構造'!L$52</f>
        <v>481</v>
      </c>
      <c r="H42" s="136"/>
      <c r="I42" s="136"/>
      <c r="J42" s="136">
        <f>'実質公債費比率（分子）の構造'!M$52</f>
        <v>495</v>
      </c>
      <c r="K42" s="136"/>
      <c r="L42" s="136"/>
      <c r="M42" s="136">
        <f>'実質公債費比率（分子）の構造'!N$52</f>
        <v>494</v>
      </c>
      <c r="N42" s="136"/>
      <c r="O42" s="136"/>
      <c r="P42" s="136">
        <f>'実質公債費比率（分子）の構造'!O$52</f>
        <v>477</v>
      </c>
    </row>
    <row r="43" spans="1:16">
      <c r="A43" s="136" t="s">
        <v>52</v>
      </c>
      <c r="B43" s="136">
        <f>'実質公債費比率（分子）の構造'!K$51</f>
        <v>1</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12</v>
      </c>
      <c r="C44" s="136"/>
      <c r="D44" s="136"/>
      <c r="E44" s="136">
        <f>'実質公債費比率（分子）の構造'!L$50</f>
        <v>13</v>
      </c>
      <c r="F44" s="136"/>
      <c r="G44" s="136"/>
      <c r="H44" s="136">
        <f>'実質公債費比率（分子）の構造'!M$50</f>
        <v>19</v>
      </c>
      <c r="I44" s="136"/>
      <c r="J44" s="136"/>
      <c r="K44" s="136">
        <f>'実質公債費比率（分子）の構造'!N$50</f>
        <v>11</v>
      </c>
      <c r="L44" s="136"/>
      <c r="M44" s="136"/>
      <c r="N44" s="136">
        <f>'実質公債費比率（分子）の構造'!O$50</f>
        <v>11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74</v>
      </c>
      <c r="C46" s="136"/>
      <c r="D46" s="136"/>
      <c r="E46" s="136">
        <f>'実質公債費比率（分子）の構造'!L$48</f>
        <v>73</v>
      </c>
      <c r="F46" s="136"/>
      <c r="G46" s="136"/>
      <c r="H46" s="136">
        <f>'実質公債費比率（分子）の構造'!M$48</f>
        <v>82</v>
      </c>
      <c r="I46" s="136"/>
      <c r="J46" s="136"/>
      <c r="K46" s="136">
        <f>'実質公債費比率（分子）の構造'!N$48</f>
        <v>95</v>
      </c>
      <c r="L46" s="136"/>
      <c r="M46" s="136"/>
      <c r="N46" s="136">
        <f>'実質公債費比率（分子）の構造'!O$48</f>
        <v>96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516</v>
      </c>
      <c r="C49" s="136"/>
      <c r="D49" s="136"/>
      <c r="E49" s="136">
        <f>'実質公債費比率（分子）の構造'!L$45</f>
        <v>510</v>
      </c>
      <c r="F49" s="136"/>
      <c r="G49" s="136"/>
      <c r="H49" s="136">
        <f>'実質公債費比率（分子）の構造'!M$45</f>
        <v>518</v>
      </c>
      <c r="I49" s="136"/>
      <c r="J49" s="136"/>
      <c r="K49" s="136">
        <f>'実質公債費比率（分子）の構造'!N$45</f>
        <v>504</v>
      </c>
      <c r="L49" s="136"/>
      <c r="M49" s="136"/>
      <c r="N49" s="136">
        <f>'実質公債費比率（分子）の構造'!O$45</f>
        <v>446</v>
      </c>
      <c r="O49" s="136"/>
      <c r="P49" s="136"/>
    </row>
    <row r="50" spans="1:16">
      <c r="A50" s="136" t="s">
        <v>59</v>
      </c>
      <c r="B50" s="136" t="e">
        <f>NA()</f>
        <v>#N/A</v>
      </c>
      <c r="C50" s="136">
        <f>IF(ISNUMBER('実質公債費比率（分子）の構造'!K$53),'実質公債費比率（分子）の構造'!K$53,NA())</f>
        <v>139</v>
      </c>
      <c r="D50" s="136" t="e">
        <f>NA()</f>
        <v>#N/A</v>
      </c>
      <c r="E50" s="136" t="e">
        <f>NA()</f>
        <v>#N/A</v>
      </c>
      <c r="F50" s="136">
        <f>IF(ISNUMBER('実質公債費比率（分子）の構造'!L$53),'実質公債費比率（分子）の構造'!L$53,NA())</f>
        <v>117</v>
      </c>
      <c r="G50" s="136" t="e">
        <f>NA()</f>
        <v>#N/A</v>
      </c>
      <c r="H50" s="136" t="e">
        <f>NA()</f>
        <v>#N/A</v>
      </c>
      <c r="I50" s="136">
        <f>IF(ISNUMBER('実質公債費比率（分子）の構造'!M$53),'実質公債費比率（分子）の構造'!M$53,NA())</f>
        <v>125</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76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4037</v>
      </c>
      <c r="E56" s="135"/>
      <c r="F56" s="135"/>
      <c r="G56" s="135">
        <f>'将来負担比率（分子）の構造'!J$51</f>
        <v>3967</v>
      </c>
      <c r="H56" s="135"/>
      <c r="I56" s="135"/>
      <c r="J56" s="135">
        <f>'将来負担比率（分子）の構造'!K$51</f>
        <v>3702</v>
      </c>
      <c r="K56" s="135"/>
      <c r="L56" s="135"/>
      <c r="M56" s="135">
        <f>'将来負担比率（分子）の構造'!L$51</f>
        <v>3825</v>
      </c>
      <c r="N56" s="135"/>
      <c r="O56" s="135"/>
      <c r="P56" s="135">
        <f>'将来負担比率（分子）の構造'!M$51</f>
        <v>3797</v>
      </c>
    </row>
    <row r="57" spans="1:16">
      <c r="A57" s="135" t="s">
        <v>35</v>
      </c>
      <c r="B57" s="135"/>
      <c r="C57" s="135"/>
      <c r="D57" s="135">
        <f>'将来負担比率（分子）の構造'!I$50</f>
        <v>561</v>
      </c>
      <c r="E57" s="135"/>
      <c r="F57" s="135"/>
      <c r="G57" s="135">
        <f>'将来負担比率（分子）の構造'!J$50</f>
        <v>549</v>
      </c>
      <c r="H57" s="135"/>
      <c r="I57" s="135"/>
      <c r="J57" s="135">
        <f>'将来負担比率（分子）の構造'!K$50</f>
        <v>477</v>
      </c>
      <c r="K57" s="135"/>
      <c r="L57" s="135"/>
      <c r="M57" s="135">
        <f>'将来負担比率（分子）の構造'!L$50</f>
        <v>396</v>
      </c>
      <c r="N57" s="135"/>
      <c r="O57" s="135"/>
      <c r="P57" s="135">
        <f>'将来負担比率（分子）の構造'!M$50</f>
        <v>324</v>
      </c>
    </row>
    <row r="58" spans="1:16">
      <c r="A58" s="135" t="s">
        <v>34</v>
      </c>
      <c r="B58" s="135"/>
      <c r="C58" s="135"/>
      <c r="D58" s="135">
        <f>'将来負担比率（分子）の構造'!I$49</f>
        <v>2124</v>
      </c>
      <c r="E58" s="135"/>
      <c r="F58" s="135"/>
      <c r="G58" s="135">
        <f>'将来負担比率（分子）の構造'!J$49</f>
        <v>2155</v>
      </c>
      <c r="H58" s="135"/>
      <c r="I58" s="135"/>
      <c r="J58" s="135">
        <f>'将来負担比率（分子）の構造'!K$49</f>
        <v>2312</v>
      </c>
      <c r="K58" s="135"/>
      <c r="L58" s="135"/>
      <c r="M58" s="135">
        <f>'将来負担比率（分子）の構造'!L$49</f>
        <v>2350</v>
      </c>
      <c r="N58" s="135"/>
      <c r="O58" s="135"/>
      <c r="P58" s="135">
        <f>'将来負担比率（分子）の構造'!M$49</f>
        <v>2500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660</v>
      </c>
      <c r="C62" s="135"/>
      <c r="D62" s="135"/>
      <c r="E62" s="135">
        <f>'将来負担比率（分子）の構造'!J$45</f>
        <v>637</v>
      </c>
      <c r="F62" s="135"/>
      <c r="G62" s="135"/>
      <c r="H62" s="135">
        <f>'将来負担比率（分子）の構造'!K$45</f>
        <v>520</v>
      </c>
      <c r="I62" s="135"/>
      <c r="J62" s="135"/>
      <c r="K62" s="135">
        <f>'将来負担比率（分子）の構造'!L$45</f>
        <v>555</v>
      </c>
      <c r="L62" s="135"/>
      <c r="M62" s="135"/>
      <c r="N62" s="135">
        <f>'将来負担比率（分子）の構造'!M$45</f>
        <v>485</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44</v>
      </c>
      <c r="O63" s="135"/>
      <c r="P63" s="135"/>
    </row>
    <row r="64" spans="1:16">
      <c r="A64" s="135" t="s">
        <v>27</v>
      </c>
      <c r="B64" s="135">
        <f>'将来負担比率（分子）の構造'!I$43</f>
        <v>767</v>
      </c>
      <c r="C64" s="135"/>
      <c r="D64" s="135"/>
      <c r="E64" s="135">
        <f>'将来負担比率（分子）の構造'!J$43</f>
        <v>719</v>
      </c>
      <c r="F64" s="135"/>
      <c r="G64" s="135"/>
      <c r="H64" s="135">
        <f>'将来負担比率（分子）の構造'!K$43</f>
        <v>687</v>
      </c>
      <c r="I64" s="135"/>
      <c r="J64" s="135"/>
      <c r="K64" s="135">
        <f>'将来負担比率（分子）の構造'!L$43</f>
        <v>686</v>
      </c>
      <c r="L64" s="135"/>
      <c r="M64" s="135"/>
      <c r="N64" s="135">
        <f>'将来負担比率（分子）の構造'!M$43</f>
        <v>711</v>
      </c>
      <c r="O64" s="135"/>
      <c r="P64" s="135"/>
    </row>
    <row r="65" spans="1:16">
      <c r="A65" s="135" t="s">
        <v>26</v>
      </c>
      <c r="B65" s="135">
        <f>'将来負担比率（分子）の構造'!I$42</f>
        <v>40</v>
      </c>
      <c r="C65" s="135"/>
      <c r="D65" s="135"/>
      <c r="E65" s="135">
        <f>'将来負担比率（分子）の構造'!J$42</f>
        <v>365</v>
      </c>
      <c r="F65" s="135"/>
      <c r="G65" s="135"/>
      <c r="H65" s="135">
        <f>'将来負担比率（分子）の構造'!K$42</f>
        <v>147</v>
      </c>
      <c r="I65" s="135"/>
      <c r="J65" s="135"/>
      <c r="K65" s="135">
        <f>'将来負担比率（分子）の構造'!L$42</f>
        <v>10</v>
      </c>
      <c r="L65" s="135"/>
      <c r="M65" s="135"/>
      <c r="N65" s="135">
        <f>'将来負担比率（分子）の構造'!M$42</f>
        <v>44</v>
      </c>
      <c r="O65" s="135"/>
      <c r="P65" s="135"/>
    </row>
    <row r="66" spans="1:16">
      <c r="A66" s="135" t="s">
        <v>25</v>
      </c>
      <c r="B66" s="135">
        <f>'将来負担比率（分子）の構造'!I$41</f>
        <v>4163</v>
      </c>
      <c r="C66" s="135"/>
      <c r="D66" s="135"/>
      <c r="E66" s="135">
        <f>'将来負担比率（分子）の構造'!J$41</f>
        <v>4065</v>
      </c>
      <c r="F66" s="135"/>
      <c r="G66" s="135"/>
      <c r="H66" s="135">
        <f>'将来負担比率（分子）の構造'!K$41</f>
        <v>3928</v>
      </c>
      <c r="I66" s="135"/>
      <c r="J66" s="135"/>
      <c r="K66" s="135">
        <f>'将来負担比率（分子）の構造'!L$41</f>
        <v>3987</v>
      </c>
      <c r="L66" s="135"/>
      <c r="M66" s="135"/>
      <c r="N66" s="135">
        <f>'将来負担比率（分子）の構造'!M$41</f>
        <v>3909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3" t="s">
        <v>206</v>
      </c>
      <c r="C5" s="704"/>
      <c r="D5" s="704"/>
      <c r="E5" s="704"/>
      <c r="F5" s="704"/>
      <c r="G5" s="704"/>
      <c r="H5" s="704"/>
      <c r="I5" s="704"/>
      <c r="J5" s="704"/>
      <c r="K5" s="704"/>
      <c r="L5" s="704"/>
      <c r="M5" s="704"/>
      <c r="N5" s="704"/>
      <c r="O5" s="704"/>
      <c r="P5" s="704"/>
      <c r="Q5" s="705"/>
      <c r="R5" s="668">
        <v>286619</v>
      </c>
      <c r="S5" s="669"/>
      <c r="T5" s="669"/>
      <c r="U5" s="669"/>
      <c r="V5" s="669"/>
      <c r="W5" s="669"/>
      <c r="X5" s="669"/>
      <c r="Y5" s="716"/>
      <c r="Z5" s="729">
        <v>7.5</v>
      </c>
      <c r="AA5" s="729"/>
      <c r="AB5" s="729"/>
      <c r="AC5" s="729"/>
      <c r="AD5" s="730">
        <v>286619</v>
      </c>
      <c r="AE5" s="730"/>
      <c r="AF5" s="730"/>
      <c r="AG5" s="730"/>
      <c r="AH5" s="730"/>
      <c r="AI5" s="730"/>
      <c r="AJ5" s="730"/>
      <c r="AK5" s="730"/>
      <c r="AL5" s="717">
        <v>12.1</v>
      </c>
      <c r="AM5" s="686"/>
      <c r="AN5" s="686"/>
      <c r="AO5" s="718"/>
      <c r="AP5" s="703" t="s">
        <v>207</v>
      </c>
      <c r="AQ5" s="704"/>
      <c r="AR5" s="704"/>
      <c r="AS5" s="704"/>
      <c r="AT5" s="704"/>
      <c r="AU5" s="704"/>
      <c r="AV5" s="704"/>
      <c r="AW5" s="704"/>
      <c r="AX5" s="704"/>
      <c r="AY5" s="704"/>
      <c r="AZ5" s="704"/>
      <c r="BA5" s="704"/>
      <c r="BB5" s="704"/>
      <c r="BC5" s="704"/>
      <c r="BD5" s="704"/>
      <c r="BE5" s="704"/>
      <c r="BF5" s="705"/>
      <c r="BG5" s="618">
        <v>286619</v>
      </c>
      <c r="BH5" s="619"/>
      <c r="BI5" s="619"/>
      <c r="BJ5" s="619"/>
      <c r="BK5" s="619"/>
      <c r="BL5" s="619"/>
      <c r="BM5" s="619"/>
      <c r="BN5" s="620"/>
      <c r="BO5" s="671">
        <v>100</v>
      </c>
      <c r="BP5" s="671"/>
      <c r="BQ5" s="671"/>
      <c r="BR5" s="671"/>
      <c r="BS5" s="672">
        <v>3028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48881</v>
      </c>
      <c r="S6" s="619"/>
      <c r="T6" s="619"/>
      <c r="U6" s="619"/>
      <c r="V6" s="619"/>
      <c r="W6" s="619"/>
      <c r="X6" s="619"/>
      <c r="Y6" s="620"/>
      <c r="Z6" s="671">
        <v>1.3</v>
      </c>
      <c r="AA6" s="671"/>
      <c r="AB6" s="671"/>
      <c r="AC6" s="671"/>
      <c r="AD6" s="672">
        <v>48881</v>
      </c>
      <c r="AE6" s="672"/>
      <c r="AF6" s="672"/>
      <c r="AG6" s="672"/>
      <c r="AH6" s="672"/>
      <c r="AI6" s="672"/>
      <c r="AJ6" s="672"/>
      <c r="AK6" s="672"/>
      <c r="AL6" s="641">
        <v>2.1</v>
      </c>
      <c r="AM6" s="673"/>
      <c r="AN6" s="673"/>
      <c r="AO6" s="674"/>
      <c r="AP6" s="615" t="s">
        <v>212</v>
      </c>
      <c r="AQ6" s="616"/>
      <c r="AR6" s="616"/>
      <c r="AS6" s="616"/>
      <c r="AT6" s="616"/>
      <c r="AU6" s="616"/>
      <c r="AV6" s="616"/>
      <c r="AW6" s="616"/>
      <c r="AX6" s="616"/>
      <c r="AY6" s="616"/>
      <c r="AZ6" s="616"/>
      <c r="BA6" s="616"/>
      <c r="BB6" s="616"/>
      <c r="BC6" s="616"/>
      <c r="BD6" s="616"/>
      <c r="BE6" s="616"/>
      <c r="BF6" s="617"/>
      <c r="BG6" s="618">
        <v>286619</v>
      </c>
      <c r="BH6" s="619"/>
      <c r="BI6" s="619"/>
      <c r="BJ6" s="619"/>
      <c r="BK6" s="619"/>
      <c r="BL6" s="619"/>
      <c r="BM6" s="619"/>
      <c r="BN6" s="620"/>
      <c r="BO6" s="671">
        <v>100</v>
      </c>
      <c r="BP6" s="671"/>
      <c r="BQ6" s="671"/>
      <c r="BR6" s="671"/>
      <c r="BS6" s="672">
        <v>3028</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56061</v>
      </c>
      <c r="CS6" s="619"/>
      <c r="CT6" s="619"/>
      <c r="CU6" s="619"/>
      <c r="CV6" s="619"/>
      <c r="CW6" s="619"/>
      <c r="CX6" s="619"/>
      <c r="CY6" s="620"/>
      <c r="CZ6" s="671">
        <v>1.5</v>
      </c>
      <c r="DA6" s="671"/>
      <c r="DB6" s="671"/>
      <c r="DC6" s="671"/>
      <c r="DD6" s="624" t="s">
        <v>214</v>
      </c>
      <c r="DE6" s="619"/>
      <c r="DF6" s="619"/>
      <c r="DG6" s="619"/>
      <c r="DH6" s="619"/>
      <c r="DI6" s="619"/>
      <c r="DJ6" s="619"/>
      <c r="DK6" s="619"/>
      <c r="DL6" s="619"/>
      <c r="DM6" s="619"/>
      <c r="DN6" s="619"/>
      <c r="DO6" s="619"/>
      <c r="DP6" s="620"/>
      <c r="DQ6" s="624">
        <v>56061</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532</v>
      </c>
      <c r="S7" s="619"/>
      <c r="T7" s="619"/>
      <c r="U7" s="619"/>
      <c r="V7" s="619"/>
      <c r="W7" s="619"/>
      <c r="X7" s="619"/>
      <c r="Y7" s="620"/>
      <c r="Z7" s="671">
        <v>0</v>
      </c>
      <c r="AA7" s="671"/>
      <c r="AB7" s="671"/>
      <c r="AC7" s="671"/>
      <c r="AD7" s="672">
        <v>532</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134592</v>
      </c>
      <c r="BH7" s="619"/>
      <c r="BI7" s="619"/>
      <c r="BJ7" s="619"/>
      <c r="BK7" s="619"/>
      <c r="BL7" s="619"/>
      <c r="BM7" s="619"/>
      <c r="BN7" s="620"/>
      <c r="BO7" s="671">
        <v>47</v>
      </c>
      <c r="BP7" s="671"/>
      <c r="BQ7" s="671"/>
      <c r="BR7" s="671"/>
      <c r="BS7" s="672">
        <v>3028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542749</v>
      </c>
      <c r="CS7" s="619"/>
      <c r="CT7" s="619"/>
      <c r="CU7" s="619"/>
      <c r="CV7" s="619"/>
      <c r="CW7" s="619"/>
      <c r="CX7" s="619"/>
      <c r="CY7" s="620"/>
      <c r="CZ7" s="671">
        <v>14.5</v>
      </c>
      <c r="DA7" s="671"/>
      <c r="DB7" s="671"/>
      <c r="DC7" s="671"/>
      <c r="DD7" s="624">
        <v>20645</v>
      </c>
      <c r="DE7" s="619"/>
      <c r="DF7" s="619"/>
      <c r="DG7" s="619"/>
      <c r="DH7" s="619"/>
      <c r="DI7" s="619"/>
      <c r="DJ7" s="619"/>
      <c r="DK7" s="619"/>
      <c r="DL7" s="619"/>
      <c r="DM7" s="619"/>
      <c r="DN7" s="619"/>
      <c r="DO7" s="619"/>
      <c r="DP7" s="620"/>
      <c r="DQ7" s="624">
        <v>494945</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1072</v>
      </c>
      <c r="S8" s="619"/>
      <c r="T8" s="619"/>
      <c r="U8" s="619"/>
      <c r="V8" s="619"/>
      <c r="W8" s="619"/>
      <c r="X8" s="619"/>
      <c r="Y8" s="620"/>
      <c r="Z8" s="671">
        <v>0</v>
      </c>
      <c r="AA8" s="671"/>
      <c r="AB8" s="671"/>
      <c r="AC8" s="671"/>
      <c r="AD8" s="672">
        <v>1072</v>
      </c>
      <c r="AE8" s="672"/>
      <c r="AF8" s="672"/>
      <c r="AG8" s="672"/>
      <c r="AH8" s="672"/>
      <c r="AI8" s="672"/>
      <c r="AJ8" s="672"/>
      <c r="AK8" s="672"/>
      <c r="AL8" s="641">
        <v>0</v>
      </c>
      <c r="AM8" s="673"/>
      <c r="AN8" s="673"/>
      <c r="AO8" s="674"/>
      <c r="AP8" s="615" t="s">
        <v>219</v>
      </c>
      <c r="AQ8" s="616"/>
      <c r="AR8" s="616"/>
      <c r="AS8" s="616"/>
      <c r="AT8" s="616"/>
      <c r="AU8" s="616"/>
      <c r="AV8" s="616"/>
      <c r="AW8" s="616"/>
      <c r="AX8" s="616"/>
      <c r="AY8" s="616"/>
      <c r="AZ8" s="616"/>
      <c r="BA8" s="616"/>
      <c r="BB8" s="616"/>
      <c r="BC8" s="616"/>
      <c r="BD8" s="616"/>
      <c r="BE8" s="616"/>
      <c r="BF8" s="617"/>
      <c r="BG8" s="618">
        <v>5525</v>
      </c>
      <c r="BH8" s="619"/>
      <c r="BI8" s="619"/>
      <c r="BJ8" s="619"/>
      <c r="BK8" s="619"/>
      <c r="BL8" s="619"/>
      <c r="BM8" s="619"/>
      <c r="BN8" s="620"/>
      <c r="BO8" s="671">
        <v>1.9</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843671</v>
      </c>
      <c r="CS8" s="619"/>
      <c r="CT8" s="619"/>
      <c r="CU8" s="619"/>
      <c r="CV8" s="619"/>
      <c r="CW8" s="619"/>
      <c r="CX8" s="619"/>
      <c r="CY8" s="620"/>
      <c r="CZ8" s="671">
        <v>22.6</v>
      </c>
      <c r="DA8" s="671"/>
      <c r="DB8" s="671"/>
      <c r="DC8" s="671"/>
      <c r="DD8" s="624">
        <v>110627</v>
      </c>
      <c r="DE8" s="619"/>
      <c r="DF8" s="619"/>
      <c r="DG8" s="619"/>
      <c r="DH8" s="619"/>
      <c r="DI8" s="619"/>
      <c r="DJ8" s="619"/>
      <c r="DK8" s="619"/>
      <c r="DL8" s="619"/>
      <c r="DM8" s="619"/>
      <c r="DN8" s="619"/>
      <c r="DO8" s="619"/>
      <c r="DP8" s="620"/>
      <c r="DQ8" s="624">
        <v>481233</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895</v>
      </c>
      <c r="S9" s="619"/>
      <c r="T9" s="619"/>
      <c r="U9" s="619"/>
      <c r="V9" s="619"/>
      <c r="W9" s="619"/>
      <c r="X9" s="619"/>
      <c r="Y9" s="620"/>
      <c r="Z9" s="671">
        <v>0</v>
      </c>
      <c r="AA9" s="671"/>
      <c r="AB9" s="671"/>
      <c r="AC9" s="671"/>
      <c r="AD9" s="672">
        <v>895</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110894</v>
      </c>
      <c r="BH9" s="619"/>
      <c r="BI9" s="619"/>
      <c r="BJ9" s="619"/>
      <c r="BK9" s="619"/>
      <c r="BL9" s="619"/>
      <c r="BM9" s="619"/>
      <c r="BN9" s="620"/>
      <c r="BO9" s="671">
        <v>38.700000000000003</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443139</v>
      </c>
      <c r="CS9" s="619"/>
      <c r="CT9" s="619"/>
      <c r="CU9" s="619"/>
      <c r="CV9" s="619"/>
      <c r="CW9" s="619"/>
      <c r="CX9" s="619"/>
      <c r="CY9" s="620"/>
      <c r="CZ9" s="671">
        <v>11.9</v>
      </c>
      <c r="DA9" s="671"/>
      <c r="DB9" s="671"/>
      <c r="DC9" s="671"/>
      <c r="DD9" s="624">
        <v>35443</v>
      </c>
      <c r="DE9" s="619"/>
      <c r="DF9" s="619"/>
      <c r="DG9" s="619"/>
      <c r="DH9" s="619"/>
      <c r="DI9" s="619"/>
      <c r="DJ9" s="619"/>
      <c r="DK9" s="619"/>
      <c r="DL9" s="619"/>
      <c r="DM9" s="619"/>
      <c r="DN9" s="619"/>
      <c r="DO9" s="619"/>
      <c r="DP9" s="620"/>
      <c r="DQ9" s="624">
        <v>332097</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92443</v>
      </c>
      <c r="S10" s="619"/>
      <c r="T10" s="619"/>
      <c r="U10" s="619"/>
      <c r="V10" s="619"/>
      <c r="W10" s="619"/>
      <c r="X10" s="619"/>
      <c r="Y10" s="620"/>
      <c r="Z10" s="671">
        <v>2.4</v>
      </c>
      <c r="AA10" s="671"/>
      <c r="AB10" s="671"/>
      <c r="AC10" s="671"/>
      <c r="AD10" s="672">
        <v>92443</v>
      </c>
      <c r="AE10" s="672"/>
      <c r="AF10" s="672"/>
      <c r="AG10" s="672"/>
      <c r="AH10" s="672"/>
      <c r="AI10" s="672"/>
      <c r="AJ10" s="672"/>
      <c r="AK10" s="672"/>
      <c r="AL10" s="641">
        <v>3.9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9434</v>
      </c>
      <c r="BH10" s="619"/>
      <c r="BI10" s="619"/>
      <c r="BJ10" s="619"/>
      <c r="BK10" s="619"/>
      <c r="BL10" s="619"/>
      <c r="BM10" s="619"/>
      <c r="BN10" s="620"/>
      <c r="BO10" s="671">
        <v>3.3</v>
      </c>
      <c r="BP10" s="671"/>
      <c r="BQ10" s="671"/>
      <c r="BR10" s="671"/>
      <c r="BS10" s="624">
        <v>1572</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105</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105</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8739</v>
      </c>
      <c r="BH11" s="619"/>
      <c r="BI11" s="619"/>
      <c r="BJ11" s="619"/>
      <c r="BK11" s="619"/>
      <c r="BL11" s="619"/>
      <c r="BM11" s="619"/>
      <c r="BN11" s="620"/>
      <c r="BO11" s="671">
        <v>3</v>
      </c>
      <c r="BP11" s="671"/>
      <c r="BQ11" s="671"/>
      <c r="BR11" s="671"/>
      <c r="BS11" s="624">
        <v>1456</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433549</v>
      </c>
      <c r="CS11" s="619"/>
      <c r="CT11" s="619"/>
      <c r="CU11" s="619"/>
      <c r="CV11" s="619"/>
      <c r="CW11" s="619"/>
      <c r="CX11" s="619"/>
      <c r="CY11" s="620"/>
      <c r="CZ11" s="671">
        <v>11.6</v>
      </c>
      <c r="DA11" s="671"/>
      <c r="DB11" s="671"/>
      <c r="DC11" s="671"/>
      <c r="DD11" s="624">
        <v>33266</v>
      </c>
      <c r="DE11" s="619"/>
      <c r="DF11" s="619"/>
      <c r="DG11" s="619"/>
      <c r="DH11" s="619"/>
      <c r="DI11" s="619"/>
      <c r="DJ11" s="619"/>
      <c r="DK11" s="619"/>
      <c r="DL11" s="619"/>
      <c r="DM11" s="619"/>
      <c r="DN11" s="619"/>
      <c r="DO11" s="619"/>
      <c r="DP11" s="620"/>
      <c r="DQ11" s="624">
        <v>210103</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109141</v>
      </c>
      <c r="BH12" s="619"/>
      <c r="BI12" s="619"/>
      <c r="BJ12" s="619"/>
      <c r="BK12" s="619"/>
      <c r="BL12" s="619"/>
      <c r="BM12" s="619"/>
      <c r="BN12" s="620"/>
      <c r="BO12" s="671">
        <v>38.1</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72288</v>
      </c>
      <c r="CS12" s="619"/>
      <c r="CT12" s="619"/>
      <c r="CU12" s="619"/>
      <c r="CV12" s="619"/>
      <c r="CW12" s="619"/>
      <c r="CX12" s="619"/>
      <c r="CY12" s="620"/>
      <c r="CZ12" s="671">
        <v>1.9</v>
      </c>
      <c r="DA12" s="671"/>
      <c r="DB12" s="671"/>
      <c r="DC12" s="671"/>
      <c r="DD12" s="624" t="s">
        <v>109</v>
      </c>
      <c r="DE12" s="619"/>
      <c r="DF12" s="619"/>
      <c r="DG12" s="619"/>
      <c r="DH12" s="619"/>
      <c r="DI12" s="619"/>
      <c r="DJ12" s="619"/>
      <c r="DK12" s="619"/>
      <c r="DL12" s="619"/>
      <c r="DM12" s="619"/>
      <c r="DN12" s="619"/>
      <c r="DO12" s="619"/>
      <c r="DP12" s="620"/>
      <c r="DQ12" s="624">
        <v>57163</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7285</v>
      </c>
      <c r="S13" s="619"/>
      <c r="T13" s="619"/>
      <c r="U13" s="619"/>
      <c r="V13" s="619"/>
      <c r="W13" s="619"/>
      <c r="X13" s="619"/>
      <c r="Y13" s="620"/>
      <c r="Z13" s="671">
        <v>0.2</v>
      </c>
      <c r="AA13" s="671"/>
      <c r="AB13" s="671"/>
      <c r="AC13" s="671"/>
      <c r="AD13" s="672">
        <v>7285</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108767</v>
      </c>
      <c r="BH13" s="619"/>
      <c r="BI13" s="619"/>
      <c r="BJ13" s="619"/>
      <c r="BK13" s="619"/>
      <c r="BL13" s="619"/>
      <c r="BM13" s="619"/>
      <c r="BN13" s="620"/>
      <c r="BO13" s="671">
        <v>37.9</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417730</v>
      </c>
      <c r="CS13" s="619"/>
      <c r="CT13" s="619"/>
      <c r="CU13" s="619"/>
      <c r="CV13" s="619"/>
      <c r="CW13" s="619"/>
      <c r="CX13" s="619"/>
      <c r="CY13" s="620"/>
      <c r="CZ13" s="671">
        <v>11.2</v>
      </c>
      <c r="DA13" s="671"/>
      <c r="DB13" s="671"/>
      <c r="DC13" s="671"/>
      <c r="DD13" s="624">
        <v>221617</v>
      </c>
      <c r="DE13" s="619"/>
      <c r="DF13" s="619"/>
      <c r="DG13" s="619"/>
      <c r="DH13" s="619"/>
      <c r="DI13" s="619"/>
      <c r="DJ13" s="619"/>
      <c r="DK13" s="619"/>
      <c r="DL13" s="619"/>
      <c r="DM13" s="619"/>
      <c r="DN13" s="619"/>
      <c r="DO13" s="619"/>
      <c r="DP13" s="620"/>
      <c r="DQ13" s="624">
        <v>265666</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7337</v>
      </c>
      <c r="BH14" s="619"/>
      <c r="BI14" s="619"/>
      <c r="BJ14" s="619"/>
      <c r="BK14" s="619"/>
      <c r="BL14" s="619"/>
      <c r="BM14" s="619"/>
      <c r="BN14" s="620"/>
      <c r="BO14" s="671">
        <v>2.6</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159550</v>
      </c>
      <c r="CS14" s="619"/>
      <c r="CT14" s="619"/>
      <c r="CU14" s="619"/>
      <c r="CV14" s="619"/>
      <c r="CW14" s="619"/>
      <c r="CX14" s="619"/>
      <c r="CY14" s="620"/>
      <c r="CZ14" s="671">
        <v>4.3</v>
      </c>
      <c r="DA14" s="671"/>
      <c r="DB14" s="671"/>
      <c r="DC14" s="671"/>
      <c r="DD14" s="624" t="s">
        <v>109</v>
      </c>
      <c r="DE14" s="619"/>
      <c r="DF14" s="619"/>
      <c r="DG14" s="619"/>
      <c r="DH14" s="619"/>
      <c r="DI14" s="619"/>
      <c r="DJ14" s="619"/>
      <c r="DK14" s="619"/>
      <c r="DL14" s="619"/>
      <c r="DM14" s="619"/>
      <c r="DN14" s="619"/>
      <c r="DO14" s="619"/>
      <c r="DP14" s="620"/>
      <c r="DQ14" s="624">
        <v>158362</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477</v>
      </c>
      <c r="S15" s="619"/>
      <c r="T15" s="619"/>
      <c r="U15" s="619"/>
      <c r="V15" s="619"/>
      <c r="W15" s="619"/>
      <c r="X15" s="619"/>
      <c r="Y15" s="620"/>
      <c r="Z15" s="671">
        <v>0</v>
      </c>
      <c r="AA15" s="671"/>
      <c r="AB15" s="671"/>
      <c r="AC15" s="671"/>
      <c r="AD15" s="672">
        <v>477</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35549</v>
      </c>
      <c r="BH15" s="619"/>
      <c r="BI15" s="619"/>
      <c r="BJ15" s="619"/>
      <c r="BK15" s="619"/>
      <c r="BL15" s="619"/>
      <c r="BM15" s="619"/>
      <c r="BN15" s="620"/>
      <c r="BO15" s="671">
        <v>12.4</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281220</v>
      </c>
      <c r="CS15" s="619"/>
      <c r="CT15" s="619"/>
      <c r="CU15" s="619"/>
      <c r="CV15" s="619"/>
      <c r="CW15" s="619"/>
      <c r="CX15" s="619"/>
      <c r="CY15" s="620"/>
      <c r="CZ15" s="671">
        <v>7.5</v>
      </c>
      <c r="DA15" s="671"/>
      <c r="DB15" s="671"/>
      <c r="DC15" s="671"/>
      <c r="DD15" s="624">
        <v>21112</v>
      </c>
      <c r="DE15" s="619"/>
      <c r="DF15" s="619"/>
      <c r="DG15" s="619"/>
      <c r="DH15" s="619"/>
      <c r="DI15" s="619"/>
      <c r="DJ15" s="619"/>
      <c r="DK15" s="619"/>
      <c r="DL15" s="619"/>
      <c r="DM15" s="619"/>
      <c r="DN15" s="619"/>
      <c r="DO15" s="619"/>
      <c r="DP15" s="620"/>
      <c r="DQ15" s="624">
        <v>258172</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2135380</v>
      </c>
      <c r="S16" s="619"/>
      <c r="T16" s="619"/>
      <c r="U16" s="619"/>
      <c r="V16" s="619"/>
      <c r="W16" s="619"/>
      <c r="X16" s="619"/>
      <c r="Y16" s="620"/>
      <c r="Z16" s="671">
        <v>55.6</v>
      </c>
      <c r="AA16" s="671"/>
      <c r="AB16" s="671"/>
      <c r="AC16" s="671"/>
      <c r="AD16" s="672">
        <v>1933831</v>
      </c>
      <c r="AE16" s="672"/>
      <c r="AF16" s="672"/>
      <c r="AG16" s="672"/>
      <c r="AH16" s="672"/>
      <c r="AI16" s="672"/>
      <c r="AJ16" s="672"/>
      <c r="AK16" s="672"/>
      <c r="AL16" s="641">
        <v>81.400000000000006</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1933831</v>
      </c>
      <c r="S17" s="619"/>
      <c r="T17" s="619"/>
      <c r="U17" s="619"/>
      <c r="V17" s="619"/>
      <c r="W17" s="619"/>
      <c r="X17" s="619"/>
      <c r="Y17" s="620"/>
      <c r="Z17" s="671">
        <v>50.3</v>
      </c>
      <c r="AA17" s="671"/>
      <c r="AB17" s="671"/>
      <c r="AC17" s="671"/>
      <c r="AD17" s="672">
        <v>1933831</v>
      </c>
      <c r="AE17" s="672"/>
      <c r="AF17" s="672"/>
      <c r="AG17" s="672"/>
      <c r="AH17" s="672"/>
      <c r="AI17" s="672"/>
      <c r="AJ17" s="672"/>
      <c r="AK17" s="672"/>
      <c r="AL17" s="641">
        <v>81.400000000000006</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481132</v>
      </c>
      <c r="CS17" s="619"/>
      <c r="CT17" s="619"/>
      <c r="CU17" s="619"/>
      <c r="CV17" s="619"/>
      <c r="CW17" s="619"/>
      <c r="CX17" s="619"/>
      <c r="CY17" s="620"/>
      <c r="CZ17" s="671">
        <v>12.9</v>
      </c>
      <c r="DA17" s="671"/>
      <c r="DB17" s="671"/>
      <c r="DC17" s="671"/>
      <c r="DD17" s="624" t="s">
        <v>109</v>
      </c>
      <c r="DE17" s="619"/>
      <c r="DF17" s="619"/>
      <c r="DG17" s="619"/>
      <c r="DH17" s="619"/>
      <c r="DI17" s="619"/>
      <c r="DJ17" s="619"/>
      <c r="DK17" s="619"/>
      <c r="DL17" s="619"/>
      <c r="DM17" s="619"/>
      <c r="DN17" s="619"/>
      <c r="DO17" s="619"/>
      <c r="DP17" s="620"/>
      <c r="DQ17" s="624">
        <v>429857</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201546</v>
      </c>
      <c r="S18" s="619"/>
      <c r="T18" s="619"/>
      <c r="U18" s="619"/>
      <c r="V18" s="619"/>
      <c r="W18" s="619"/>
      <c r="X18" s="619"/>
      <c r="Y18" s="620"/>
      <c r="Z18" s="671">
        <v>5.2</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3</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2573584</v>
      </c>
      <c r="S20" s="619"/>
      <c r="T20" s="619"/>
      <c r="U20" s="619"/>
      <c r="V20" s="619"/>
      <c r="W20" s="619"/>
      <c r="X20" s="619"/>
      <c r="Y20" s="620"/>
      <c r="Z20" s="671">
        <v>67</v>
      </c>
      <c r="AA20" s="671"/>
      <c r="AB20" s="671"/>
      <c r="AC20" s="671"/>
      <c r="AD20" s="672">
        <v>2372035</v>
      </c>
      <c r="AE20" s="672"/>
      <c r="AF20" s="672"/>
      <c r="AG20" s="672"/>
      <c r="AH20" s="672"/>
      <c r="AI20" s="672"/>
      <c r="AJ20" s="672"/>
      <c r="AK20" s="672"/>
      <c r="AL20" s="641">
        <v>99.9</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3731194</v>
      </c>
      <c r="CS20" s="619"/>
      <c r="CT20" s="619"/>
      <c r="CU20" s="619"/>
      <c r="CV20" s="619"/>
      <c r="CW20" s="619"/>
      <c r="CX20" s="619"/>
      <c r="CY20" s="620"/>
      <c r="CZ20" s="671">
        <v>100</v>
      </c>
      <c r="DA20" s="671"/>
      <c r="DB20" s="671"/>
      <c r="DC20" s="671"/>
      <c r="DD20" s="624">
        <v>442710</v>
      </c>
      <c r="DE20" s="619"/>
      <c r="DF20" s="619"/>
      <c r="DG20" s="619"/>
      <c r="DH20" s="619"/>
      <c r="DI20" s="619"/>
      <c r="DJ20" s="619"/>
      <c r="DK20" s="619"/>
      <c r="DL20" s="619"/>
      <c r="DM20" s="619"/>
      <c r="DN20" s="619"/>
      <c r="DO20" s="619"/>
      <c r="DP20" s="620"/>
      <c r="DQ20" s="624">
        <v>2743764</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785</v>
      </c>
      <c r="S21" s="619"/>
      <c r="T21" s="619"/>
      <c r="U21" s="619"/>
      <c r="V21" s="619"/>
      <c r="W21" s="619"/>
      <c r="X21" s="619"/>
      <c r="Y21" s="620"/>
      <c r="Z21" s="671">
        <v>0</v>
      </c>
      <c r="AA21" s="671"/>
      <c r="AB21" s="671"/>
      <c r="AC21" s="671"/>
      <c r="AD21" s="672">
        <v>785</v>
      </c>
      <c r="AE21" s="672"/>
      <c r="AF21" s="672"/>
      <c r="AG21" s="672"/>
      <c r="AH21" s="672"/>
      <c r="AI21" s="672"/>
      <c r="AJ21" s="672"/>
      <c r="AK21" s="672"/>
      <c r="AL21" s="641">
        <v>0</v>
      </c>
      <c r="AM21" s="673"/>
      <c r="AN21" s="673"/>
      <c r="AO21" s="674"/>
      <c r="AP21" s="712" t="s">
        <v>258</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33238</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12" t="s">
        <v>260</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137433</v>
      </c>
      <c r="S23" s="619"/>
      <c r="T23" s="619"/>
      <c r="U23" s="619"/>
      <c r="V23" s="619"/>
      <c r="W23" s="619"/>
      <c r="X23" s="619"/>
      <c r="Y23" s="620"/>
      <c r="Z23" s="671">
        <v>3.6</v>
      </c>
      <c r="AA23" s="671"/>
      <c r="AB23" s="671"/>
      <c r="AC23" s="671"/>
      <c r="AD23" s="672">
        <v>1197</v>
      </c>
      <c r="AE23" s="672"/>
      <c r="AF23" s="672"/>
      <c r="AG23" s="672"/>
      <c r="AH23" s="672"/>
      <c r="AI23" s="672"/>
      <c r="AJ23" s="672"/>
      <c r="AK23" s="672"/>
      <c r="AL23" s="641">
        <v>0.1</v>
      </c>
      <c r="AM23" s="673"/>
      <c r="AN23" s="673"/>
      <c r="AO23" s="674"/>
      <c r="AP23" s="712" t="s">
        <v>263</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16126</v>
      </c>
      <c r="S24" s="619"/>
      <c r="T24" s="619"/>
      <c r="U24" s="619"/>
      <c r="V24" s="619"/>
      <c r="W24" s="619"/>
      <c r="X24" s="619"/>
      <c r="Y24" s="620"/>
      <c r="Z24" s="671">
        <v>0.4</v>
      </c>
      <c r="AA24" s="671"/>
      <c r="AB24" s="671"/>
      <c r="AC24" s="671"/>
      <c r="AD24" s="672">
        <v>75</v>
      </c>
      <c r="AE24" s="672"/>
      <c r="AF24" s="672"/>
      <c r="AG24" s="672"/>
      <c r="AH24" s="672"/>
      <c r="AI24" s="672"/>
      <c r="AJ24" s="672"/>
      <c r="AK24" s="672"/>
      <c r="AL24" s="641">
        <v>0</v>
      </c>
      <c r="AM24" s="673"/>
      <c r="AN24" s="673"/>
      <c r="AO24" s="674"/>
      <c r="AP24" s="712" t="s">
        <v>270</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1294212</v>
      </c>
      <c r="CS24" s="669"/>
      <c r="CT24" s="669"/>
      <c r="CU24" s="669"/>
      <c r="CV24" s="669"/>
      <c r="CW24" s="669"/>
      <c r="CX24" s="669"/>
      <c r="CY24" s="716"/>
      <c r="CZ24" s="720">
        <v>34.700000000000003</v>
      </c>
      <c r="DA24" s="721"/>
      <c r="DB24" s="721"/>
      <c r="DC24" s="722"/>
      <c r="DD24" s="715">
        <v>1083358</v>
      </c>
      <c r="DE24" s="669"/>
      <c r="DF24" s="669"/>
      <c r="DG24" s="669"/>
      <c r="DH24" s="669"/>
      <c r="DI24" s="669"/>
      <c r="DJ24" s="669"/>
      <c r="DK24" s="716"/>
      <c r="DL24" s="715">
        <v>1072445</v>
      </c>
      <c r="DM24" s="669"/>
      <c r="DN24" s="669"/>
      <c r="DO24" s="669"/>
      <c r="DP24" s="669"/>
      <c r="DQ24" s="669"/>
      <c r="DR24" s="669"/>
      <c r="DS24" s="669"/>
      <c r="DT24" s="669"/>
      <c r="DU24" s="669"/>
      <c r="DV24" s="716"/>
      <c r="DW24" s="717">
        <v>43</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170341</v>
      </c>
      <c r="S25" s="619"/>
      <c r="T25" s="619"/>
      <c r="U25" s="619"/>
      <c r="V25" s="619"/>
      <c r="W25" s="619"/>
      <c r="X25" s="619"/>
      <c r="Y25" s="620"/>
      <c r="Z25" s="671">
        <v>4.4000000000000004</v>
      </c>
      <c r="AA25" s="671"/>
      <c r="AB25" s="671"/>
      <c r="AC25" s="671"/>
      <c r="AD25" s="672" t="s">
        <v>109</v>
      </c>
      <c r="AE25" s="672"/>
      <c r="AF25" s="672"/>
      <c r="AG25" s="672"/>
      <c r="AH25" s="672"/>
      <c r="AI25" s="672"/>
      <c r="AJ25" s="672"/>
      <c r="AK25" s="672"/>
      <c r="AL25" s="641" t="s">
        <v>109</v>
      </c>
      <c r="AM25" s="673"/>
      <c r="AN25" s="673"/>
      <c r="AO25" s="674"/>
      <c r="AP25" s="712" t="s">
        <v>273</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591886</v>
      </c>
      <c r="CS25" s="637"/>
      <c r="CT25" s="637"/>
      <c r="CU25" s="637"/>
      <c r="CV25" s="637"/>
      <c r="CW25" s="637"/>
      <c r="CX25" s="637"/>
      <c r="CY25" s="638"/>
      <c r="CZ25" s="621">
        <v>15.9</v>
      </c>
      <c r="DA25" s="639"/>
      <c r="DB25" s="639"/>
      <c r="DC25" s="640"/>
      <c r="DD25" s="624">
        <v>571779</v>
      </c>
      <c r="DE25" s="637"/>
      <c r="DF25" s="637"/>
      <c r="DG25" s="637"/>
      <c r="DH25" s="637"/>
      <c r="DI25" s="637"/>
      <c r="DJ25" s="637"/>
      <c r="DK25" s="638"/>
      <c r="DL25" s="624">
        <v>567213</v>
      </c>
      <c r="DM25" s="637"/>
      <c r="DN25" s="637"/>
      <c r="DO25" s="637"/>
      <c r="DP25" s="637"/>
      <c r="DQ25" s="637"/>
      <c r="DR25" s="637"/>
      <c r="DS25" s="637"/>
      <c r="DT25" s="637"/>
      <c r="DU25" s="637"/>
      <c r="DV25" s="638"/>
      <c r="DW25" s="641">
        <v>22.7</v>
      </c>
      <c r="DX25" s="642"/>
      <c r="DY25" s="642"/>
      <c r="DZ25" s="642"/>
      <c r="EA25" s="642"/>
      <c r="EB25" s="642"/>
      <c r="EC25" s="643"/>
    </row>
    <row r="26" spans="2:133" ht="11.25" customHeight="1">
      <c r="B26" s="709" t="s">
        <v>275</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276</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329444</v>
      </c>
      <c r="CS26" s="619"/>
      <c r="CT26" s="619"/>
      <c r="CU26" s="619"/>
      <c r="CV26" s="619"/>
      <c r="CW26" s="619"/>
      <c r="CX26" s="619"/>
      <c r="CY26" s="620"/>
      <c r="CZ26" s="621">
        <v>8.8000000000000007</v>
      </c>
      <c r="DA26" s="639"/>
      <c r="DB26" s="639"/>
      <c r="DC26" s="640"/>
      <c r="DD26" s="624">
        <v>316046</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375990</v>
      </c>
      <c r="S27" s="619"/>
      <c r="T27" s="619"/>
      <c r="U27" s="619"/>
      <c r="V27" s="619"/>
      <c r="W27" s="619"/>
      <c r="X27" s="619"/>
      <c r="Y27" s="620"/>
      <c r="Z27" s="671">
        <v>9.8000000000000007</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286619</v>
      </c>
      <c r="BH27" s="619"/>
      <c r="BI27" s="619"/>
      <c r="BJ27" s="619"/>
      <c r="BK27" s="619"/>
      <c r="BL27" s="619"/>
      <c r="BM27" s="619"/>
      <c r="BN27" s="620"/>
      <c r="BO27" s="671">
        <v>100</v>
      </c>
      <c r="BP27" s="671"/>
      <c r="BQ27" s="671"/>
      <c r="BR27" s="671"/>
      <c r="BS27" s="624">
        <v>3028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221194</v>
      </c>
      <c r="CS27" s="637"/>
      <c r="CT27" s="637"/>
      <c r="CU27" s="637"/>
      <c r="CV27" s="637"/>
      <c r="CW27" s="637"/>
      <c r="CX27" s="637"/>
      <c r="CY27" s="638"/>
      <c r="CZ27" s="621">
        <v>5.9</v>
      </c>
      <c r="DA27" s="639"/>
      <c r="DB27" s="639"/>
      <c r="DC27" s="640"/>
      <c r="DD27" s="624">
        <v>81722</v>
      </c>
      <c r="DE27" s="637"/>
      <c r="DF27" s="637"/>
      <c r="DG27" s="637"/>
      <c r="DH27" s="637"/>
      <c r="DI27" s="637"/>
      <c r="DJ27" s="637"/>
      <c r="DK27" s="638"/>
      <c r="DL27" s="624">
        <v>75375</v>
      </c>
      <c r="DM27" s="637"/>
      <c r="DN27" s="637"/>
      <c r="DO27" s="637"/>
      <c r="DP27" s="637"/>
      <c r="DQ27" s="637"/>
      <c r="DR27" s="637"/>
      <c r="DS27" s="637"/>
      <c r="DT27" s="637"/>
      <c r="DU27" s="637"/>
      <c r="DV27" s="638"/>
      <c r="DW27" s="641">
        <v>3</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12109</v>
      </c>
      <c r="S28" s="619"/>
      <c r="T28" s="619"/>
      <c r="U28" s="619"/>
      <c r="V28" s="619"/>
      <c r="W28" s="619"/>
      <c r="X28" s="619"/>
      <c r="Y28" s="620"/>
      <c r="Z28" s="671">
        <v>0.3</v>
      </c>
      <c r="AA28" s="671"/>
      <c r="AB28" s="671"/>
      <c r="AC28" s="671"/>
      <c r="AD28" s="672">
        <v>49</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481132</v>
      </c>
      <c r="CS28" s="619"/>
      <c r="CT28" s="619"/>
      <c r="CU28" s="619"/>
      <c r="CV28" s="619"/>
      <c r="CW28" s="619"/>
      <c r="CX28" s="619"/>
      <c r="CY28" s="620"/>
      <c r="CZ28" s="621">
        <v>12.9</v>
      </c>
      <c r="DA28" s="639"/>
      <c r="DB28" s="639"/>
      <c r="DC28" s="640"/>
      <c r="DD28" s="624">
        <v>429857</v>
      </c>
      <c r="DE28" s="619"/>
      <c r="DF28" s="619"/>
      <c r="DG28" s="619"/>
      <c r="DH28" s="619"/>
      <c r="DI28" s="619"/>
      <c r="DJ28" s="619"/>
      <c r="DK28" s="620"/>
      <c r="DL28" s="624">
        <v>429857</v>
      </c>
      <c r="DM28" s="619"/>
      <c r="DN28" s="619"/>
      <c r="DO28" s="619"/>
      <c r="DP28" s="619"/>
      <c r="DQ28" s="619"/>
      <c r="DR28" s="619"/>
      <c r="DS28" s="619"/>
      <c r="DT28" s="619"/>
      <c r="DU28" s="619"/>
      <c r="DV28" s="620"/>
      <c r="DW28" s="641">
        <v>17.2</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3545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706"/>
      <c r="BI29" s="706"/>
      <c r="BJ29" s="706"/>
      <c r="BK29" s="706"/>
      <c r="BL29" s="706"/>
      <c r="BM29" s="706"/>
      <c r="BN29" s="706"/>
      <c r="BO29" s="706"/>
      <c r="BP29" s="706"/>
      <c r="BQ29" s="707"/>
      <c r="BR29" s="678" t="s">
        <v>285</v>
      </c>
      <c r="BS29" s="706"/>
      <c r="BT29" s="706"/>
      <c r="BU29" s="706"/>
      <c r="BV29" s="706"/>
      <c r="BW29" s="706"/>
      <c r="BX29" s="706"/>
      <c r="BY29" s="706"/>
      <c r="BZ29" s="706"/>
      <c r="CA29" s="706"/>
      <c r="CB29" s="707"/>
      <c r="CD29" s="688" t="s">
        <v>286</v>
      </c>
      <c r="CE29" s="689"/>
      <c r="CF29" s="655" t="s">
        <v>287</v>
      </c>
      <c r="CG29" s="652"/>
      <c r="CH29" s="652"/>
      <c r="CI29" s="652"/>
      <c r="CJ29" s="652"/>
      <c r="CK29" s="652"/>
      <c r="CL29" s="652"/>
      <c r="CM29" s="652"/>
      <c r="CN29" s="652"/>
      <c r="CO29" s="652"/>
      <c r="CP29" s="652"/>
      <c r="CQ29" s="653"/>
      <c r="CR29" s="618">
        <v>481096</v>
      </c>
      <c r="CS29" s="637"/>
      <c r="CT29" s="637"/>
      <c r="CU29" s="637"/>
      <c r="CV29" s="637"/>
      <c r="CW29" s="637"/>
      <c r="CX29" s="637"/>
      <c r="CY29" s="638"/>
      <c r="CZ29" s="621">
        <v>12.9</v>
      </c>
      <c r="DA29" s="639"/>
      <c r="DB29" s="639"/>
      <c r="DC29" s="640"/>
      <c r="DD29" s="624">
        <v>429821</v>
      </c>
      <c r="DE29" s="637"/>
      <c r="DF29" s="637"/>
      <c r="DG29" s="637"/>
      <c r="DH29" s="637"/>
      <c r="DI29" s="637"/>
      <c r="DJ29" s="637"/>
      <c r="DK29" s="638"/>
      <c r="DL29" s="624">
        <v>429821</v>
      </c>
      <c r="DM29" s="637"/>
      <c r="DN29" s="637"/>
      <c r="DO29" s="637"/>
      <c r="DP29" s="637"/>
      <c r="DQ29" s="637"/>
      <c r="DR29" s="637"/>
      <c r="DS29" s="637"/>
      <c r="DT29" s="637"/>
      <c r="DU29" s="637"/>
      <c r="DV29" s="638"/>
      <c r="DW29" s="641">
        <v>17.2</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6217</v>
      </c>
      <c r="S30" s="619"/>
      <c r="T30" s="619"/>
      <c r="U30" s="619"/>
      <c r="V30" s="619"/>
      <c r="W30" s="619"/>
      <c r="X30" s="619"/>
      <c r="Y30" s="620"/>
      <c r="Z30" s="671">
        <v>0.2</v>
      </c>
      <c r="AA30" s="671"/>
      <c r="AB30" s="671"/>
      <c r="AC30" s="671"/>
      <c r="AD30" s="672" t="s">
        <v>109</v>
      </c>
      <c r="AE30" s="672"/>
      <c r="AF30" s="672"/>
      <c r="AG30" s="672"/>
      <c r="AH30" s="672"/>
      <c r="AI30" s="672"/>
      <c r="AJ30" s="672"/>
      <c r="AK30" s="672"/>
      <c r="AL30" s="641" t="s">
        <v>109</v>
      </c>
      <c r="AM30" s="673"/>
      <c r="AN30" s="673"/>
      <c r="AO30" s="674"/>
      <c r="AP30" s="694" t="s">
        <v>289</v>
      </c>
      <c r="AQ30" s="695"/>
      <c r="AR30" s="695"/>
      <c r="AS30" s="695"/>
      <c r="AT30" s="700" t="s">
        <v>290</v>
      </c>
      <c r="AU30" s="182"/>
      <c r="AV30" s="182"/>
      <c r="AW30" s="182"/>
      <c r="AX30" s="703" t="s">
        <v>168</v>
      </c>
      <c r="AY30" s="704"/>
      <c r="AZ30" s="704"/>
      <c r="BA30" s="704"/>
      <c r="BB30" s="704"/>
      <c r="BC30" s="704"/>
      <c r="BD30" s="704"/>
      <c r="BE30" s="704"/>
      <c r="BF30" s="705"/>
      <c r="BG30" s="684">
        <v>98.6</v>
      </c>
      <c r="BH30" s="685"/>
      <c r="BI30" s="685"/>
      <c r="BJ30" s="685"/>
      <c r="BK30" s="685"/>
      <c r="BL30" s="685"/>
      <c r="BM30" s="686">
        <v>93</v>
      </c>
      <c r="BN30" s="685"/>
      <c r="BO30" s="685"/>
      <c r="BP30" s="685"/>
      <c r="BQ30" s="687"/>
      <c r="BR30" s="684">
        <v>99.1</v>
      </c>
      <c r="BS30" s="685"/>
      <c r="BT30" s="685"/>
      <c r="BU30" s="685"/>
      <c r="BV30" s="685"/>
      <c r="BW30" s="685"/>
      <c r="BX30" s="686">
        <v>93.4</v>
      </c>
      <c r="BY30" s="685"/>
      <c r="BZ30" s="685"/>
      <c r="CA30" s="685"/>
      <c r="CB30" s="687"/>
      <c r="CD30" s="690"/>
      <c r="CE30" s="691"/>
      <c r="CF30" s="655" t="s">
        <v>291</v>
      </c>
      <c r="CG30" s="652"/>
      <c r="CH30" s="652"/>
      <c r="CI30" s="652"/>
      <c r="CJ30" s="652"/>
      <c r="CK30" s="652"/>
      <c r="CL30" s="652"/>
      <c r="CM30" s="652"/>
      <c r="CN30" s="652"/>
      <c r="CO30" s="652"/>
      <c r="CP30" s="652"/>
      <c r="CQ30" s="653"/>
      <c r="CR30" s="618">
        <v>439315</v>
      </c>
      <c r="CS30" s="619"/>
      <c r="CT30" s="619"/>
      <c r="CU30" s="619"/>
      <c r="CV30" s="619"/>
      <c r="CW30" s="619"/>
      <c r="CX30" s="619"/>
      <c r="CY30" s="620"/>
      <c r="CZ30" s="621">
        <v>11.8</v>
      </c>
      <c r="DA30" s="639"/>
      <c r="DB30" s="639"/>
      <c r="DC30" s="640"/>
      <c r="DD30" s="624">
        <v>394675</v>
      </c>
      <c r="DE30" s="619"/>
      <c r="DF30" s="619"/>
      <c r="DG30" s="619"/>
      <c r="DH30" s="619"/>
      <c r="DI30" s="619"/>
      <c r="DJ30" s="619"/>
      <c r="DK30" s="620"/>
      <c r="DL30" s="624">
        <v>394675</v>
      </c>
      <c r="DM30" s="619"/>
      <c r="DN30" s="619"/>
      <c r="DO30" s="619"/>
      <c r="DP30" s="619"/>
      <c r="DQ30" s="619"/>
      <c r="DR30" s="619"/>
      <c r="DS30" s="619"/>
      <c r="DT30" s="619"/>
      <c r="DU30" s="619"/>
      <c r="DV30" s="620"/>
      <c r="DW30" s="641">
        <v>15.8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103558</v>
      </c>
      <c r="S31" s="619"/>
      <c r="T31" s="619"/>
      <c r="U31" s="619"/>
      <c r="V31" s="619"/>
      <c r="W31" s="619"/>
      <c r="X31" s="619"/>
      <c r="Y31" s="620"/>
      <c r="Z31" s="671">
        <v>2.7</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293</v>
      </c>
      <c r="AV31" s="181"/>
      <c r="AW31" s="181"/>
      <c r="AX31" s="615" t="s">
        <v>294</v>
      </c>
      <c r="AY31" s="616"/>
      <c r="AZ31" s="616"/>
      <c r="BA31" s="616"/>
      <c r="BB31" s="616"/>
      <c r="BC31" s="616"/>
      <c r="BD31" s="616"/>
      <c r="BE31" s="616"/>
      <c r="BF31" s="617"/>
      <c r="BG31" s="682">
        <v>98.8</v>
      </c>
      <c r="BH31" s="637"/>
      <c r="BI31" s="637"/>
      <c r="BJ31" s="637"/>
      <c r="BK31" s="637"/>
      <c r="BL31" s="637"/>
      <c r="BM31" s="673">
        <v>94.4</v>
      </c>
      <c r="BN31" s="683"/>
      <c r="BO31" s="683"/>
      <c r="BP31" s="683"/>
      <c r="BQ31" s="647"/>
      <c r="BR31" s="682">
        <v>99.5</v>
      </c>
      <c r="BS31" s="637"/>
      <c r="BT31" s="637"/>
      <c r="BU31" s="637"/>
      <c r="BV31" s="637"/>
      <c r="BW31" s="637"/>
      <c r="BX31" s="673">
        <v>94.8</v>
      </c>
      <c r="BY31" s="683"/>
      <c r="BZ31" s="683"/>
      <c r="CA31" s="683"/>
      <c r="CB31" s="647"/>
      <c r="CD31" s="690"/>
      <c r="CE31" s="691"/>
      <c r="CF31" s="655" t="s">
        <v>295</v>
      </c>
      <c r="CG31" s="652"/>
      <c r="CH31" s="652"/>
      <c r="CI31" s="652"/>
      <c r="CJ31" s="652"/>
      <c r="CK31" s="652"/>
      <c r="CL31" s="652"/>
      <c r="CM31" s="652"/>
      <c r="CN31" s="652"/>
      <c r="CO31" s="652"/>
      <c r="CP31" s="652"/>
      <c r="CQ31" s="653"/>
      <c r="CR31" s="618">
        <v>41781</v>
      </c>
      <c r="CS31" s="637"/>
      <c r="CT31" s="637"/>
      <c r="CU31" s="637"/>
      <c r="CV31" s="637"/>
      <c r="CW31" s="637"/>
      <c r="CX31" s="637"/>
      <c r="CY31" s="638"/>
      <c r="CZ31" s="621">
        <v>1.1000000000000001</v>
      </c>
      <c r="DA31" s="639"/>
      <c r="DB31" s="639"/>
      <c r="DC31" s="640"/>
      <c r="DD31" s="624">
        <v>35146</v>
      </c>
      <c r="DE31" s="637"/>
      <c r="DF31" s="637"/>
      <c r="DG31" s="637"/>
      <c r="DH31" s="637"/>
      <c r="DI31" s="637"/>
      <c r="DJ31" s="637"/>
      <c r="DK31" s="638"/>
      <c r="DL31" s="624">
        <v>35146</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48289</v>
      </c>
      <c r="S32" s="619"/>
      <c r="T32" s="619"/>
      <c r="U32" s="619"/>
      <c r="V32" s="619"/>
      <c r="W32" s="619"/>
      <c r="X32" s="619"/>
      <c r="Y32" s="620"/>
      <c r="Z32" s="671">
        <v>1.3</v>
      </c>
      <c r="AA32" s="671"/>
      <c r="AB32" s="671"/>
      <c r="AC32" s="671"/>
      <c r="AD32" s="672">
        <v>315</v>
      </c>
      <c r="AE32" s="672"/>
      <c r="AF32" s="672"/>
      <c r="AG32" s="672"/>
      <c r="AH32" s="672"/>
      <c r="AI32" s="672"/>
      <c r="AJ32" s="672"/>
      <c r="AK32" s="672"/>
      <c r="AL32" s="641">
        <v>0</v>
      </c>
      <c r="AM32" s="673"/>
      <c r="AN32" s="673"/>
      <c r="AO32" s="674"/>
      <c r="AP32" s="698"/>
      <c r="AQ32" s="699"/>
      <c r="AR32" s="699"/>
      <c r="AS32" s="699"/>
      <c r="AT32" s="702"/>
      <c r="AU32" s="183"/>
      <c r="AV32" s="183"/>
      <c r="AW32" s="183"/>
      <c r="AX32" s="599" t="s">
        <v>297</v>
      </c>
      <c r="AY32" s="600"/>
      <c r="AZ32" s="600"/>
      <c r="BA32" s="600"/>
      <c r="BB32" s="600"/>
      <c r="BC32" s="600"/>
      <c r="BD32" s="600"/>
      <c r="BE32" s="600"/>
      <c r="BF32" s="601"/>
      <c r="BG32" s="681">
        <v>98.1</v>
      </c>
      <c r="BH32" s="603"/>
      <c r="BI32" s="603"/>
      <c r="BJ32" s="603"/>
      <c r="BK32" s="603"/>
      <c r="BL32" s="603"/>
      <c r="BM32" s="666">
        <v>89.3</v>
      </c>
      <c r="BN32" s="603"/>
      <c r="BO32" s="603"/>
      <c r="BP32" s="603"/>
      <c r="BQ32" s="660"/>
      <c r="BR32" s="681">
        <v>98.3</v>
      </c>
      <c r="BS32" s="603"/>
      <c r="BT32" s="603"/>
      <c r="BU32" s="603"/>
      <c r="BV32" s="603"/>
      <c r="BW32" s="603"/>
      <c r="BX32" s="666">
        <v>89.7</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361262</v>
      </c>
      <c r="S33" s="619"/>
      <c r="T33" s="619"/>
      <c r="U33" s="619"/>
      <c r="V33" s="619"/>
      <c r="W33" s="619"/>
      <c r="X33" s="619"/>
      <c r="Y33" s="620"/>
      <c r="Z33" s="671">
        <v>9.4</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1994272</v>
      </c>
      <c r="CS33" s="637"/>
      <c r="CT33" s="637"/>
      <c r="CU33" s="637"/>
      <c r="CV33" s="637"/>
      <c r="CW33" s="637"/>
      <c r="CX33" s="637"/>
      <c r="CY33" s="638"/>
      <c r="CZ33" s="621">
        <v>53.4</v>
      </c>
      <c r="DA33" s="639"/>
      <c r="DB33" s="639"/>
      <c r="DC33" s="640"/>
      <c r="DD33" s="624">
        <v>1501293</v>
      </c>
      <c r="DE33" s="637"/>
      <c r="DF33" s="637"/>
      <c r="DG33" s="637"/>
      <c r="DH33" s="637"/>
      <c r="DI33" s="637"/>
      <c r="DJ33" s="637"/>
      <c r="DK33" s="638"/>
      <c r="DL33" s="624">
        <v>976840</v>
      </c>
      <c r="DM33" s="637"/>
      <c r="DN33" s="637"/>
      <c r="DO33" s="637"/>
      <c r="DP33" s="637"/>
      <c r="DQ33" s="637"/>
      <c r="DR33" s="637"/>
      <c r="DS33" s="637"/>
      <c r="DT33" s="637"/>
      <c r="DU33" s="637"/>
      <c r="DV33" s="638"/>
      <c r="DW33" s="641">
        <v>39.1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669123</v>
      </c>
      <c r="CS34" s="619"/>
      <c r="CT34" s="619"/>
      <c r="CU34" s="619"/>
      <c r="CV34" s="619"/>
      <c r="CW34" s="619"/>
      <c r="CX34" s="619"/>
      <c r="CY34" s="620"/>
      <c r="CZ34" s="621">
        <v>17.899999999999999</v>
      </c>
      <c r="DA34" s="639"/>
      <c r="DB34" s="639"/>
      <c r="DC34" s="640"/>
      <c r="DD34" s="624">
        <v>559533</v>
      </c>
      <c r="DE34" s="619"/>
      <c r="DF34" s="619"/>
      <c r="DG34" s="619"/>
      <c r="DH34" s="619"/>
      <c r="DI34" s="619"/>
      <c r="DJ34" s="619"/>
      <c r="DK34" s="620"/>
      <c r="DL34" s="624">
        <v>500001</v>
      </c>
      <c r="DM34" s="619"/>
      <c r="DN34" s="619"/>
      <c r="DO34" s="619"/>
      <c r="DP34" s="619"/>
      <c r="DQ34" s="619"/>
      <c r="DR34" s="619"/>
      <c r="DS34" s="619"/>
      <c r="DT34" s="619"/>
      <c r="DU34" s="619"/>
      <c r="DV34" s="620"/>
      <c r="DW34" s="641">
        <v>20</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120862</v>
      </c>
      <c r="S35" s="619"/>
      <c r="T35" s="619"/>
      <c r="U35" s="619"/>
      <c r="V35" s="619"/>
      <c r="W35" s="619"/>
      <c r="X35" s="619"/>
      <c r="Y35" s="620"/>
      <c r="Z35" s="671">
        <v>3.1</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534890</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21110</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53083</v>
      </c>
      <c r="CS35" s="637"/>
      <c r="CT35" s="637"/>
      <c r="CU35" s="637"/>
      <c r="CV35" s="637"/>
      <c r="CW35" s="637"/>
      <c r="CX35" s="637"/>
      <c r="CY35" s="638"/>
      <c r="CZ35" s="621">
        <v>1.4</v>
      </c>
      <c r="DA35" s="639"/>
      <c r="DB35" s="639"/>
      <c r="DC35" s="640"/>
      <c r="DD35" s="624">
        <v>29338</v>
      </c>
      <c r="DE35" s="637"/>
      <c r="DF35" s="637"/>
      <c r="DG35" s="637"/>
      <c r="DH35" s="637"/>
      <c r="DI35" s="637"/>
      <c r="DJ35" s="637"/>
      <c r="DK35" s="638"/>
      <c r="DL35" s="624">
        <v>8715</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3842477</v>
      </c>
      <c r="S36" s="659"/>
      <c r="T36" s="659"/>
      <c r="U36" s="659"/>
      <c r="V36" s="659"/>
      <c r="W36" s="659"/>
      <c r="X36" s="659"/>
      <c r="Y36" s="662"/>
      <c r="Z36" s="663">
        <v>100</v>
      </c>
      <c r="AA36" s="663"/>
      <c r="AB36" s="663"/>
      <c r="AC36" s="663"/>
      <c r="AD36" s="664">
        <v>2374456</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211874</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12286</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781087</v>
      </c>
      <c r="CS36" s="619"/>
      <c r="CT36" s="619"/>
      <c r="CU36" s="619"/>
      <c r="CV36" s="619"/>
      <c r="CW36" s="619"/>
      <c r="CX36" s="619"/>
      <c r="CY36" s="620"/>
      <c r="CZ36" s="621">
        <v>20.9</v>
      </c>
      <c r="DA36" s="639"/>
      <c r="DB36" s="639"/>
      <c r="DC36" s="640"/>
      <c r="DD36" s="624">
        <v>486180</v>
      </c>
      <c r="DE36" s="619"/>
      <c r="DF36" s="619"/>
      <c r="DG36" s="619"/>
      <c r="DH36" s="619"/>
      <c r="DI36" s="619"/>
      <c r="DJ36" s="619"/>
      <c r="DK36" s="620"/>
      <c r="DL36" s="624">
        <v>199772</v>
      </c>
      <c r="DM36" s="619"/>
      <c r="DN36" s="619"/>
      <c r="DO36" s="619"/>
      <c r="DP36" s="619"/>
      <c r="DQ36" s="619"/>
      <c r="DR36" s="619"/>
      <c r="DS36" s="619"/>
      <c r="DT36" s="619"/>
      <c r="DU36" s="619"/>
      <c r="DV36" s="620"/>
      <c r="DW36" s="641">
        <v>8</v>
      </c>
      <c r="DX36" s="642"/>
      <c r="DY36" s="642"/>
      <c r="DZ36" s="642"/>
      <c r="EA36" s="642"/>
      <c r="EB36" s="642"/>
      <c r="EC36" s="643"/>
    </row>
    <row r="37" spans="2:133" ht="11.25" customHeight="1">
      <c r="AQ37" s="644" t="s">
        <v>313</v>
      </c>
      <c r="AR37" s="645"/>
      <c r="AS37" s="645"/>
      <c r="AT37" s="645"/>
      <c r="AU37" s="645"/>
      <c r="AV37" s="645"/>
      <c r="AW37" s="645"/>
      <c r="AX37" s="645"/>
      <c r="AY37" s="646"/>
      <c r="AZ37" s="618">
        <v>66596</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580</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148727</v>
      </c>
      <c r="CS37" s="637"/>
      <c r="CT37" s="637"/>
      <c r="CU37" s="637"/>
      <c r="CV37" s="637"/>
      <c r="CW37" s="637"/>
      <c r="CX37" s="637"/>
      <c r="CY37" s="638"/>
      <c r="CZ37" s="621">
        <v>4</v>
      </c>
      <c r="DA37" s="639"/>
      <c r="DB37" s="639"/>
      <c r="DC37" s="640"/>
      <c r="DD37" s="624">
        <v>148350</v>
      </c>
      <c r="DE37" s="637"/>
      <c r="DF37" s="637"/>
      <c r="DG37" s="637"/>
      <c r="DH37" s="637"/>
      <c r="DI37" s="637"/>
      <c r="DJ37" s="637"/>
      <c r="DK37" s="638"/>
      <c r="DL37" s="624">
        <v>148350</v>
      </c>
      <c r="DM37" s="637"/>
      <c r="DN37" s="637"/>
      <c r="DO37" s="637"/>
      <c r="DP37" s="637"/>
      <c r="DQ37" s="637"/>
      <c r="DR37" s="637"/>
      <c r="DS37" s="637"/>
      <c r="DT37" s="637"/>
      <c r="DU37" s="637"/>
      <c r="DV37" s="638"/>
      <c r="DW37" s="641">
        <v>5.9</v>
      </c>
      <c r="DX37" s="642"/>
      <c r="DY37" s="642"/>
      <c r="DZ37" s="642"/>
      <c r="EA37" s="642"/>
      <c r="EB37" s="642"/>
      <c r="EC37" s="643"/>
    </row>
    <row r="38" spans="2:133" ht="11.25" customHeight="1">
      <c r="AQ38" s="644" t="s">
        <v>316</v>
      </c>
      <c r="AR38" s="645"/>
      <c r="AS38" s="645"/>
      <c r="AT38" s="645"/>
      <c r="AU38" s="645"/>
      <c r="AV38" s="645"/>
      <c r="AW38" s="645"/>
      <c r="AX38" s="645"/>
      <c r="AY38" s="646"/>
      <c r="AZ38" s="618" t="s">
        <v>109</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1026</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323016</v>
      </c>
      <c r="CS38" s="619"/>
      <c r="CT38" s="619"/>
      <c r="CU38" s="619"/>
      <c r="CV38" s="619"/>
      <c r="CW38" s="619"/>
      <c r="CX38" s="619"/>
      <c r="CY38" s="620"/>
      <c r="CZ38" s="621">
        <v>8.6999999999999993</v>
      </c>
      <c r="DA38" s="639"/>
      <c r="DB38" s="639"/>
      <c r="DC38" s="640"/>
      <c r="DD38" s="624">
        <v>276137</v>
      </c>
      <c r="DE38" s="619"/>
      <c r="DF38" s="619"/>
      <c r="DG38" s="619"/>
      <c r="DH38" s="619"/>
      <c r="DI38" s="619"/>
      <c r="DJ38" s="619"/>
      <c r="DK38" s="620"/>
      <c r="DL38" s="624">
        <v>268352</v>
      </c>
      <c r="DM38" s="619"/>
      <c r="DN38" s="619"/>
      <c r="DO38" s="619"/>
      <c r="DP38" s="619"/>
      <c r="DQ38" s="619"/>
      <c r="DR38" s="619"/>
      <c r="DS38" s="619"/>
      <c r="DT38" s="619"/>
      <c r="DU38" s="619"/>
      <c r="DV38" s="620"/>
      <c r="DW38" s="641">
        <v>10.8</v>
      </c>
      <c r="DX38" s="642"/>
      <c r="DY38" s="642"/>
      <c r="DZ38" s="642"/>
      <c r="EA38" s="642"/>
      <c r="EB38" s="642"/>
      <c r="EC38" s="643"/>
    </row>
    <row r="39" spans="2: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121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151754</v>
      </c>
      <c r="CS39" s="637"/>
      <c r="CT39" s="637"/>
      <c r="CU39" s="637"/>
      <c r="CV39" s="637"/>
      <c r="CW39" s="637"/>
      <c r="CX39" s="637"/>
      <c r="CY39" s="638"/>
      <c r="CZ39" s="621">
        <v>4.0999999999999996</v>
      </c>
      <c r="DA39" s="639"/>
      <c r="DB39" s="639"/>
      <c r="DC39" s="640"/>
      <c r="DD39" s="624">
        <v>150105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72985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106</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16209</v>
      </c>
      <c r="CS40" s="619"/>
      <c r="CT40" s="619"/>
      <c r="CU40" s="619"/>
      <c r="CV40" s="619"/>
      <c r="CW40" s="619"/>
      <c r="CX40" s="619"/>
      <c r="CY40" s="620"/>
      <c r="CZ40" s="621">
        <v>0.4</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183435</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294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442710</v>
      </c>
      <c r="CS42" s="619"/>
      <c r="CT42" s="619"/>
      <c r="CU42" s="619"/>
      <c r="CV42" s="619"/>
      <c r="CW42" s="619"/>
      <c r="CX42" s="619"/>
      <c r="CY42" s="620"/>
      <c r="CZ42" s="621">
        <v>11.9</v>
      </c>
      <c r="DA42" s="622"/>
      <c r="DB42" s="622"/>
      <c r="DC42" s="623"/>
      <c r="DD42" s="624">
        <v>159113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12895</v>
      </c>
      <c r="CS43" s="637"/>
      <c r="CT43" s="637"/>
      <c r="CU43" s="637"/>
      <c r="CV43" s="637"/>
      <c r="CW43" s="637"/>
      <c r="CX43" s="637"/>
      <c r="CY43" s="638"/>
      <c r="CZ43" s="621">
        <v>0.3</v>
      </c>
      <c r="DA43" s="639"/>
      <c r="DB43" s="639"/>
      <c r="DC43" s="640"/>
      <c r="DD43" s="624">
        <v>12895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442710</v>
      </c>
      <c r="CS44" s="619"/>
      <c r="CT44" s="619"/>
      <c r="CU44" s="619"/>
      <c r="CV44" s="619"/>
      <c r="CW44" s="619"/>
      <c r="CX44" s="619"/>
      <c r="CY44" s="620"/>
      <c r="CZ44" s="621">
        <v>11.9</v>
      </c>
      <c r="DA44" s="622"/>
      <c r="DB44" s="622"/>
      <c r="DC44" s="623"/>
      <c r="DD44" s="624">
        <v>159113</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157217</v>
      </c>
      <c r="CS45" s="637"/>
      <c r="CT45" s="637"/>
      <c r="CU45" s="637"/>
      <c r="CV45" s="637"/>
      <c r="CW45" s="637"/>
      <c r="CX45" s="637"/>
      <c r="CY45" s="638"/>
      <c r="CZ45" s="621">
        <v>4.2</v>
      </c>
      <c r="DA45" s="639"/>
      <c r="DB45" s="639"/>
      <c r="DC45" s="640"/>
      <c r="DD45" s="624">
        <v>17271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267169</v>
      </c>
      <c r="CS46" s="619"/>
      <c r="CT46" s="619"/>
      <c r="CU46" s="619"/>
      <c r="CV46" s="619"/>
      <c r="CW46" s="619"/>
      <c r="CX46" s="619"/>
      <c r="CY46" s="620"/>
      <c r="CZ46" s="621">
        <v>7.2</v>
      </c>
      <c r="DA46" s="622"/>
      <c r="DB46" s="622"/>
      <c r="DC46" s="623"/>
      <c r="DD46" s="624">
        <v>141128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3731194</v>
      </c>
      <c r="CS49" s="603"/>
      <c r="CT49" s="603"/>
      <c r="CU49" s="603"/>
      <c r="CV49" s="603"/>
      <c r="CW49" s="603"/>
      <c r="CX49" s="603"/>
      <c r="CY49" s="604"/>
      <c r="CZ49" s="605">
        <v>100</v>
      </c>
      <c r="DA49" s="606"/>
      <c r="DB49" s="606"/>
      <c r="DC49" s="607"/>
      <c r="DD49" s="608">
        <v>2743764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40" zoomScaleNormal="4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3842</v>
      </c>
      <c r="R7" s="1131"/>
      <c r="S7" s="1131"/>
      <c r="T7" s="1131"/>
      <c r="U7" s="1131"/>
      <c r="V7" s="1131">
        <v>3731</v>
      </c>
      <c r="W7" s="1131"/>
      <c r="X7" s="1131"/>
      <c r="Y7" s="1131"/>
      <c r="Z7" s="1131"/>
      <c r="AA7" s="1131">
        <v>101</v>
      </c>
      <c r="AB7" s="1131"/>
      <c r="AC7" s="1131"/>
      <c r="AD7" s="1131"/>
      <c r="AE7" s="1132"/>
      <c r="AF7" s="1133">
        <v>90</v>
      </c>
      <c r="AG7" s="1134"/>
      <c r="AH7" s="1134"/>
      <c r="AI7" s="1134"/>
      <c r="AJ7" s="1135"/>
      <c r="AK7" s="1117">
        <v>1</v>
      </c>
      <c r="AL7" s="1118"/>
      <c r="AM7" s="1118"/>
      <c r="AN7" s="1118"/>
      <c r="AO7" s="1118"/>
      <c r="AP7" s="1118">
        <v>3909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526</v>
      </c>
      <c r="BT7" s="1122"/>
      <c r="BU7" s="1122"/>
      <c r="BV7" s="1122"/>
      <c r="BW7" s="1122"/>
      <c r="BX7" s="1122"/>
      <c r="BY7" s="1122"/>
      <c r="BZ7" s="1122"/>
      <c r="CA7" s="1122"/>
      <c r="CB7" s="1122"/>
      <c r="CC7" s="1122"/>
      <c r="CD7" s="1122"/>
      <c r="CE7" s="1122"/>
      <c r="CF7" s="1122"/>
      <c r="CG7" s="1123"/>
      <c r="CH7" s="1114">
        <v>3</v>
      </c>
      <c r="CI7" s="1115"/>
      <c r="CJ7" s="1115"/>
      <c r="CK7" s="1115"/>
      <c r="CL7" s="1116"/>
      <c r="CM7" s="1114">
        <v>32</v>
      </c>
      <c r="CN7" s="1115"/>
      <c r="CO7" s="1115"/>
      <c r="CP7" s="1115"/>
      <c r="CQ7" s="1116"/>
      <c r="CR7" s="1114">
        <v>10000</v>
      </c>
      <c r="CS7" s="1115"/>
      <c r="CT7" s="1115"/>
      <c r="CU7" s="1115"/>
      <c r="CV7" s="1116"/>
      <c r="CW7" s="1114" t="s">
        <v>527</v>
      </c>
      <c r="CX7" s="1115"/>
      <c r="CY7" s="1115"/>
      <c r="CZ7" s="1115"/>
      <c r="DA7" s="1116"/>
      <c r="DB7" s="1114" t="s">
        <v>527</v>
      </c>
      <c r="DC7" s="1115"/>
      <c r="DD7" s="1115"/>
      <c r="DE7" s="1115"/>
      <c r="DF7" s="1116"/>
      <c r="DG7" s="1114" t="s">
        <v>527</v>
      </c>
      <c r="DH7" s="1115"/>
      <c r="DI7" s="1115"/>
      <c r="DJ7" s="1115"/>
      <c r="DK7" s="1116"/>
      <c r="DL7" s="1114" t="s">
        <v>527</v>
      </c>
      <c r="DM7" s="1115"/>
      <c r="DN7" s="1115"/>
      <c r="DO7" s="1115"/>
      <c r="DP7" s="1116"/>
      <c r="DQ7" s="1114" t="s">
        <v>527</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363</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90</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528</v>
      </c>
      <c r="C28" s="1077"/>
      <c r="D28" s="1077"/>
      <c r="E28" s="1077"/>
      <c r="F28" s="1077"/>
      <c r="G28" s="1077"/>
      <c r="H28" s="1077"/>
      <c r="I28" s="1077"/>
      <c r="J28" s="1077"/>
      <c r="K28" s="1077"/>
      <c r="L28" s="1077"/>
      <c r="M28" s="1077"/>
      <c r="N28" s="1077"/>
      <c r="O28" s="1077"/>
      <c r="P28" s="1078"/>
      <c r="Q28" s="1079">
        <v>593</v>
      </c>
      <c r="R28" s="1080"/>
      <c r="S28" s="1080"/>
      <c r="T28" s="1080"/>
      <c r="U28" s="1080"/>
      <c r="V28" s="1080">
        <v>572</v>
      </c>
      <c r="W28" s="1080"/>
      <c r="X28" s="1080"/>
      <c r="Y28" s="1080"/>
      <c r="Z28" s="1080"/>
      <c r="AA28" s="1080">
        <v>21</v>
      </c>
      <c r="AB28" s="1080"/>
      <c r="AC28" s="1080"/>
      <c r="AD28" s="1080"/>
      <c r="AE28" s="1081"/>
      <c r="AF28" s="1082">
        <v>21</v>
      </c>
      <c r="AG28" s="1080"/>
      <c r="AH28" s="1080"/>
      <c r="AI28" s="1080"/>
      <c r="AJ28" s="1083"/>
      <c r="AK28" s="1084">
        <v>73</v>
      </c>
      <c r="AL28" s="1072"/>
      <c r="AM28" s="1072"/>
      <c r="AN28" s="1072"/>
      <c r="AO28" s="1072"/>
      <c r="AP28" s="1072" t="s">
        <v>527</v>
      </c>
      <c r="AQ28" s="1072"/>
      <c r="AR28" s="1072"/>
      <c r="AS28" s="1072"/>
      <c r="AT28" s="1072"/>
      <c r="AU28" s="1072" t="s">
        <v>527</v>
      </c>
      <c r="AV28" s="1072"/>
      <c r="AW28" s="1072"/>
      <c r="AX28" s="1072"/>
      <c r="AY28" s="1072"/>
      <c r="AZ28" s="1073" t="s">
        <v>527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529</v>
      </c>
      <c r="C29" s="1058"/>
      <c r="D29" s="1058"/>
      <c r="E29" s="1058"/>
      <c r="F29" s="1058"/>
      <c r="G29" s="1058"/>
      <c r="H29" s="1058"/>
      <c r="I29" s="1058"/>
      <c r="J29" s="1058"/>
      <c r="K29" s="1058"/>
      <c r="L29" s="1058"/>
      <c r="M29" s="1058"/>
      <c r="N29" s="1058"/>
      <c r="O29" s="1058"/>
      <c r="P29" s="1059"/>
      <c r="Q29" s="1069">
        <v>450</v>
      </c>
      <c r="R29" s="1070"/>
      <c r="S29" s="1070"/>
      <c r="T29" s="1070"/>
      <c r="U29" s="1070"/>
      <c r="V29" s="1070">
        <v>450</v>
      </c>
      <c r="W29" s="1070"/>
      <c r="X29" s="1070"/>
      <c r="Y29" s="1070"/>
      <c r="Z29" s="1070"/>
      <c r="AA29" s="1070">
        <v>0</v>
      </c>
      <c r="AB29" s="1070"/>
      <c r="AC29" s="1070"/>
      <c r="AD29" s="1070"/>
      <c r="AE29" s="1071"/>
      <c r="AF29" s="1063">
        <v>0</v>
      </c>
      <c r="AG29" s="1064"/>
      <c r="AH29" s="1064"/>
      <c r="AI29" s="1064"/>
      <c r="AJ29" s="1065"/>
      <c r="AK29" s="1006">
        <v>75</v>
      </c>
      <c r="AL29" s="997"/>
      <c r="AM29" s="997"/>
      <c r="AN29" s="997"/>
      <c r="AO29" s="997"/>
      <c r="AP29" s="997" t="s">
        <v>527</v>
      </c>
      <c r="AQ29" s="997"/>
      <c r="AR29" s="997"/>
      <c r="AS29" s="997"/>
      <c r="AT29" s="997"/>
      <c r="AU29" s="997" t="s">
        <v>527</v>
      </c>
      <c r="AV29" s="997"/>
      <c r="AW29" s="997"/>
      <c r="AX29" s="997"/>
      <c r="AY29" s="997"/>
      <c r="AZ29" s="1068" t="s">
        <v>527</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530</v>
      </c>
      <c r="C30" s="1058"/>
      <c r="D30" s="1058"/>
      <c r="E30" s="1058"/>
      <c r="F30" s="1058"/>
      <c r="G30" s="1058"/>
      <c r="H30" s="1058"/>
      <c r="I30" s="1058"/>
      <c r="J30" s="1058"/>
      <c r="K30" s="1058"/>
      <c r="L30" s="1058"/>
      <c r="M30" s="1058"/>
      <c r="N30" s="1058"/>
      <c r="O30" s="1058"/>
      <c r="P30" s="1059"/>
      <c r="Q30" s="1069">
        <v>63</v>
      </c>
      <c r="R30" s="1070"/>
      <c r="S30" s="1070"/>
      <c r="T30" s="1070"/>
      <c r="U30" s="1070"/>
      <c r="V30" s="1070">
        <v>63</v>
      </c>
      <c r="W30" s="1070"/>
      <c r="X30" s="1070"/>
      <c r="Y30" s="1070"/>
      <c r="Z30" s="1070"/>
      <c r="AA30" s="1070">
        <v>0</v>
      </c>
      <c r="AB30" s="1070"/>
      <c r="AC30" s="1070"/>
      <c r="AD30" s="1070"/>
      <c r="AE30" s="1071"/>
      <c r="AF30" s="1063">
        <v>0</v>
      </c>
      <c r="AG30" s="1064"/>
      <c r="AH30" s="1064"/>
      <c r="AI30" s="1064"/>
      <c r="AJ30" s="1065"/>
      <c r="AK30" s="1006">
        <v>108</v>
      </c>
      <c r="AL30" s="997"/>
      <c r="AM30" s="997"/>
      <c r="AN30" s="997"/>
      <c r="AO30" s="997"/>
      <c r="AP30" s="997" t="s">
        <v>531</v>
      </c>
      <c r="AQ30" s="997"/>
      <c r="AR30" s="997"/>
      <c r="AS30" s="997"/>
      <c r="AT30" s="997"/>
      <c r="AU30" s="997" t="s">
        <v>531</v>
      </c>
      <c r="AV30" s="997"/>
      <c r="AW30" s="997"/>
      <c r="AX30" s="997"/>
      <c r="AY30" s="997"/>
      <c r="AZ30" s="1068" t="s">
        <v>531</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532</v>
      </c>
      <c r="C31" s="1058"/>
      <c r="D31" s="1058"/>
      <c r="E31" s="1058"/>
      <c r="F31" s="1058"/>
      <c r="G31" s="1058"/>
      <c r="H31" s="1058"/>
      <c r="I31" s="1058"/>
      <c r="J31" s="1058"/>
      <c r="K31" s="1058"/>
      <c r="L31" s="1058"/>
      <c r="M31" s="1058"/>
      <c r="N31" s="1058"/>
      <c r="O31" s="1058"/>
      <c r="P31" s="1059"/>
      <c r="Q31" s="1069">
        <v>744</v>
      </c>
      <c r="R31" s="1070"/>
      <c r="S31" s="1070"/>
      <c r="T31" s="1070"/>
      <c r="U31" s="1070"/>
      <c r="V31" s="1070">
        <v>779</v>
      </c>
      <c r="W31" s="1070"/>
      <c r="X31" s="1070"/>
      <c r="Y31" s="1070"/>
      <c r="Z31" s="1070"/>
      <c r="AA31" s="1070">
        <v>-35</v>
      </c>
      <c r="AB31" s="1070"/>
      <c r="AC31" s="1070"/>
      <c r="AD31" s="1070"/>
      <c r="AE31" s="1071"/>
      <c r="AF31" s="1063">
        <v>76</v>
      </c>
      <c r="AG31" s="1064"/>
      <c r="AH31" s="1064"/>
      <c r="AI31" s="1064"/>
      <c r="AJ31" s="1065"/>
      <c r="AK31" s="1006">
        <v>212</v>
      </c>
      <c r="AL31" s="997"/>
      <c r="AM31" s="997"/>
      <c r="AN31" s="997"/>
      <c r="AO31" s="997"/>
      <c r="AP31" s="997">
        <v>342</v>
      </c>
      <c r="AQ31" s="997"/>
      <c r="AR31" s="997"/>
      <c r="AS31" s="997"/>
      <c r="AT31" s="997"/>
      <c r="AU31" s="997">
        <v>254</v>
      </c>
      <c r="AV31" s="997"/>
      <c r="AW31" s="997"/>
      <c r="AX31" s="997"/>
      <c r="AY31" s="997"/>
      <c r="AZ31" s="1068" t="s">
        <v>531</v>
      </c>
      <c r="BA31" s="1068"/>
      <c r="BB31" s="1068"/>
      <c r="BC31" s="1068"/>
      <c r="BD31" s="1068"/>
      <c r="BE31" s="1052" t="s">
        <v>533</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534</v>
      </c>
      <c r="C32" s="1058"/>
      <c r="D32" s="1058"/>
      <c r="E32" s="1058"/>
      <c r="F32" s="1058"/>
      <c r="G32" s="1058"/>
      <c r="H32" s="1058"/>
      <c r="I32" s="1058"/>
      <c r="J32" s="1058"/>
      <c r="K32" s="1058"/>
      <c r="L32" s="1058"/>
      <c r="M32" s="1058"/>
      <c r="N32" s="1058"/>
      <c r="O32" s="1058"/>
      <c r="P32" s="1059"/>
      <c r="Q32" s="1069">
        <v>118</v>
      </c>
      <c r="R32" s="1070"/>
      <c r="S32" s="1070"/>
      <c r="T32" s="1070"/>
      <c r="U32" s="1070"/>
      <c r="V32" s="1070">
        <v>118</v>
      </c>
      <c r="W32" s="1070"/>
      <c r="X32" s="1070"/>
      <c r="Y32" s="1070"/>
      <c r="Z32" s="1070"/>
      <c r="AA32" s="1070">
        <v>0</v>
      </c>
      <c r="AB32" s="1070"/>
      <c r="AC32" s="1070"/>
      <c r="AD32" s="1070"/>
      <c r="AE32" s="1071"/>
      <c r="AF32" s="1063">
        <v>0</v>
      </c>
      <c r="AG32" s="1064"/>
      <c r="AH32" s="1064"/>
      <c r="AI32" s="1064"/>
      <c r="AJ32" s="1065"/>
      <c r="AK32" s="1006">
        <v>56</v>
      </c>
      <c r="AL32" s="997"/>
      <c r="AM32" s="997"/>
      <c r="AN32" s="997"/>
      <c r="AO32" s="997"/>
      <c r="AP32" s="997">
        <v>493</v>
      </c>
      <c r="AQ32" s="997"/>
      <c r="AR32" s="997"/>
      <c r="AS32" s="997"/>
      <c r="AT32" s="997"/>
      <c r="AU32" s="997">
        <v>457</v>
      </c>
      <c r="AV32" s="997"/>
      <c r="AW32" s="997"/>
      <c r="AX32" s="997"/>
      <c r="AY32" s="997"/>
      <c r="AZ32" s="1068" t="s">
        <v>531</v>
      </c>
      <c r="BA32" s="1068"/>
      <c r="BB32" s="1068"/>
      <c r="BC32" s="1068"/>
      <c r="BD32" s="1068"/>
      <c r="BE32" s="1052" t="s">
        <v>535</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378</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379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98</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381</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382</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195</v>
      </c>
      <c r="R68" s="1008"/>
      <c r="S68" s="1008"/>
      <c r="T68" s="1008"/>
      <c r="U68" s="1008"/>
      <c r="V68" s="1008">
        <v>179</v>
      </c>
      <c r="W68" s="1008"/>
      <c r="X68" s="1008"/>
      <c r="Y68" s="1008"/>
      <c r="Z68" s="1008"/>
      <c r="AA68" s="1008">
        <v>16</v>
      </c>
      <c r="AB68" s="1008"/>
      <c r="AC68" s="1008"/>
      <c r="AD68" s="1008"/>
      <c r="AE68" s="1008"/>
      <c r="AF68" s="1008">
        <v>508</v>
      </c>
      <c r="AG68" s="1008"/>
      <c r="AH68" s="1008"/>
      <c r="AI68" s="1008"/>
      <c r="AJ68" s="1008"/>
      <c r="AK68" s="1008">
        <v>0</v>
      </c>
      <c r="AL68" s="1008"/>
      <c r="AM68" s="1008"/>
      <c r="AN68" s="1008"/>
      <c r="AO68" s="1008"/>
      <c r="AP68" s="1008">
        <v>167</v>
      </c>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537</v>
      </c>
      <c r="C69" s="1001"/>
      <c r="D69" s="1001"/>
      <c r="E69" s="1001"/>
      <c r="F69" s="1001"/>
      <c r="G69" s="1001"/>
      <c r="H69" s="1001"/>
      <c r="I69" s="1001"/>
      <c r="J69" s="1001"/>
      <c r="K69" s="1001"/>
      <c r="L69" s="1001"/>
      <c r="M69" s="1001"/>
      <c r="N69" s="1001"/>
      <c r="O69" s="1001"/>
      <c r="P69" s="1002"/>
      <c r="Q69" s="1003">
        <v>1737</v>
      </c>
      <c r="R69" s="997"/>
      <c r="S69" s="997"/>
      <c r="T69" s="997"/>
      <c r="U69" s="997"/>
      <c r="V69" s="997">
        <v>1709</v>
      </c>
      <c r="W69" s="997"/>
      <c r="X69" s="997"/>
      <c r="Y69" s="997"/>
      <c r="Z69" s="997"/>
      <c r="AA69" s="997">
        <v>28</v>
      </c>
      <c r="AB69" s="997"/>
      <c r="AC69" s="997"/>
      <c r="AD69" s="997"/>
      <c r="AE69" s="997"/>
      <c r="AF69" s="997">
        <v>28</v>
      </c>
      <c r="AG69" s="997"/>
      <c r="AH69" s="997"/>
      <c r="AI69" s="997"/>
      <c r="AJ69" s="997"/>
      <c r="AK69" s="997">
        <v>0</v>
      </c>
      <c r="AL69" s="997"/>
      <c r="AM69" s="997"/>
      <c r="AN69" s="997"/>
      <c r="AO69" s="997"/>
      <c r="AP69" s="997">
        <v>422</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140</v>
      </c>
      <c r="R70" s="997"/>
      <c r="S70" s="997"/>
      <c r="T70" s="997"/>
      <c r="U70" s="997"/>
      <c r="V70" s="997">
        <v>43</v>
      </c>
      <c r="W70" s="997"/>
      <c r="X70" s="997"/>
      <c r="Y70" s="997"/>
      <c r="Z70" s="997"/>
      <c r="AA70" s="997">
        <v>98</v>
      </c>
      <c r="AB70" s="997"/>
      <c r="AC70" s="997"/>
      <c r="AD70" s="997"/>
      <c r="AE70" s="997"/>
      <c r="AF70" s="997">
        <v>98</v>
      </c>
      <c r="AG70" s="997"/>
      <c r="AH70" s="997"/>
      <c r="AI70" s="997"/>
      <c r="AJ70" s="997"/>
      <c r="AK70" s="997">
        <v>0</v>
      </c>
      <c r="AL70" s="997"/>
      <c r="AM70" s="997"/>
      <c r="AN70" s="997"/>
      <c r="AO70" s="997"/>
      <c r="AP70" s="997">
        <v>0</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18</v>
      </c>
      <c r="R71" s="997"/>
      <c r="S71" s="997"/>
      <c r="T71" s="997"/>
      <c r="U71" s="997"/>
      <c r="V71" s="997">
        <v>17</v>
      </c>
      <c r="W71" s="997"/>
      <c r="X71" s="997"/>
      <c r="Y71" s="997"/>
      <c r="Z71" s="997"/>
      <c r="AA71" s="997">
        <v>1</v>
      </c>
      <c r="AB71" s="997"/>
      <c r="AC71" s="997"/>
      <c r="AD71" s="997"/>
      <c r="AE71" s="997"/>
      <c r="AF71" s="997">
        <v>1</v>
      </c>
      <c r="AG71" s="997"/>
      <c r="AH71" s="997"/>
      <c r="AI71" s="997"/>
      <c r="AJ71" s="997"/>
      <c r="AK71" s="997">
        <v>0</v>
      </c>
      <c r="AL71" s="997"/>
      <c r="AM71" s="997"/>
      <c r="AN71" s="997"/>
      <c r="AO71" s="997"/>
      <c r="AP71" s="997">
        <v>0</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389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392</v>
      </c>
      <c r="AB109" s="918"/>
      <c r="AC109" s="918"/>
      <c r="AD109" s="918"/>
      <c r="AE109" s="919"/>
      <c r="AF109" s="920" t="s">
        <v>285</v>
      </c>
      <c r="AG109" s="918"/>
      <c r="AH109" s="918"/>
      <c r="AI109" s="918"/>
      <c r="AJ109" s="919"/>
      <c r="AK109" s="920" t="s">
        <v>284</v>
      </c>
      <c r="AL109" s="918"/>
      <c r="AM109" s="918"/>
      <c r="AN109" s="918"/>
      <c r="AO109" s="919"/>
      <c r="AP109" s="920" t="s">
        <v>393</v>
      </c>
      <c r="AQ109" s="918"/>
      <c r="AR109" s="918"/>
      <c r="AS109" s="918"/>
      <c r="AT109" s="949"/>
      <c r="AU109" s="917" t="s">
        <v>391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392</v>
      </c>
      <c r="BR109" s="918"/>
      <c r="BS109" s="918"/>
      <c r="BT109" s="918"/>
      <c r="BU109" s="919"/>
      <c r="BV109" s="920" t="s">
        <v>285</v>
      </c>
      <c r="BW109" s="918"/>
      <c r="BX109" s="918"/>
      <c r="BY109" s="918"/>
      <c r="BZ109" s="919"/>
      <c r="CA109" s="920" t="s">
        <v>284</v>
      </c>
      <c r="CB109" s="918"/>
      <c r="CC109" s="918"/>
      <c r="CD109" s="918"/>
      <c r="CE109" s="919"/>
      <c r="CF109" s="958" t="s">
        <v>393</v>
      </c>
      <c r="CG109" s="958"/>
      <c r="CH109" s="958"/>
      <c r="CI109" s="958"/>
      <c r="CJ109" s="958"/>
      <c r="CK109" s="920" t="s">
        <v>394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392</v>
      </c>
      <c r="DH109" s="918"/>
      <c r="DI109" s="918"/>
      <c r="DJ109" s="918"/>
      <c r="DK109" s="919"/>
      <c r="DL109" s="920" t="s">
        <v>285</v>
      </c>
      <c r="DM109" s="918"/>
      <c r="DN109" s="918"/>
      <c r="DO109" s="918"/>
      <c r="DP109" s="919"/>
      <c r="DQ109" s="920" t="s">
        <v>284</v>
      </c>
      <c r="DR109" s="918"/>
      <c r="DS109" s="918"/>
      <c r="DT109" s="918"/>
      <c r="DU109" s="919"/>
      <c r="DV109" s="920" t="s">
        <v>393</v>
      </c>
      <c r="DW109" s="918"/>
      <c r="DX109" s="918"/>
      <c r="DY109" s="918"/>
      <c r="DZ109" s="949"/>
    </row>
    <row r="110" spans="1:131" s="197" customFormat="1" ht="26.25" customHeight="1">
      <c r="A110" s="787" t="s">
        <v>395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518427</v>
      </c>
      <c r="AB110" s="903"/>
      <c r="AC110" s="903"/>
      <c r="AD110" s="903"/>
      <c r="AE110" s="904"/>
      <c r="AF110" s="905">
        <v>504216</v>
      </c>
      <c r="AG110" s="903"/>
      <c r="AH110" s="903"/>
      <c r="AI110" s="903"/>
      <c r="AJ110" s="904"/>
      <c r="AK110" s="905">
        <v>445862</v>
      </c>
      <c r="AL110" s="903"/>
      <c r="AM110" s="903"/>
      <c r="AN110" s="903"/>
      <c r="AO110" s="904"/>
      <c r="AP110" s="906">
        <v>21.7</v>
      </c>
      <c r="AQ110" s="907"/>
      <c r="AR110" s="907"/>
      <c r="AS110" s="907"/>
      <c r="AT110" s="908"/>
      <c r="AU110" s="950" t="s">
        <v>61</v>
      </c>
      <c r="AV110" s="951"/>
      <c r="AW110" s="951"/>
      <c r="AX110" s="951"/>
      <c r="AY110" s="952"/>
      <c r="AZ110" s="846" t="s">
        <v>396</v>
      </c>
      <c r="BA110" s="788"/>
      <c r="BB110" s="788"/>
      <c r="BC110" s="788"/>
      <c r="BD110" s="788"/>
      <c r="BE110" s="788"/>
      <c r="BF110" s="788"/>
      <c r="BG110" s="788"/>
      <c r="BH110" s="788"/>
      <c r="BI110" s="788"/>
      <c r="BJ110" s="788"/>
      <c r="BK110" s="788"/>
      <c r="BL110" s="788"/>
      <c r="BM110" s="788"/>
      <c r="BN110" s="788"/>
      <c r="BO110" s="788"/>
      <c r="BP110" s="789"/>
      <c r="BQ110" s="829">
        <v>3928360</v>
      </c>
      <c r="BR110" s="830"/>
      <c r="BS110" s="830"/>
      <c r="BT110" s="830"/>
      <c r="BU110" s="830"/>
      <c r="BV110" s="830">
        <v>3987200</v>
      </c>
      <c r="BW110" s="830"/>
      <c r="BX110" s="830"/>
      <c r="BY110" s="830"/>
      <c r="BZ110" s="830"/>
      <c r="CA110" s="830">
        <v>3909147</v>
      </c>
      <c r="CB110" s="830"/>
      <c r="CC110" s="830"/>
      <c r="CD110" s="830"/>
      <c r="CE110" s="830"/>
      <c r="CF110" s="891">
        <v>190.3</v>
      </c>
      <c r="CG110" s="892"/>
      <c r="CH110" s="892"/>
      <c r="CI110" s="892"/>
      <c r="CJ110" s="892"/>
      <c r="CK110" s="946" t="s">
        <v>397</v>
      </c>
      <c r="CL110" s="894"/>
      <c r="CM110" s="899" t="s">
        <v>398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399</v>
      </c>
      <c r="DH110" s="830"/>
      <c r="DI110" s="830"/>
      <c r="DJ110" s="830"/>
      <c r="DK110" s="830"/>
      <c r="DL110" s="830" t="s">
        <v>399</v>
      </c>
      <c r="DM110" s="830"/>
      <c r="DN110" s="830"/>
      <c r="DO110" s="830"/>
      <c r="DP110" s="830"/>
      <c r="DQ110" s="830" t="s">
        <v>399</v>
      </c>
      <c r="DR110" s="830"/>
      <c r="DS110" s="830"/>
      <c r="DT110" s="830"/>
      <c r="DU110" s="830"/>
      <c r="DV110" s="831" t="s">
        <v>399</v>
      </c>
      <c r="DW110" s="831"/>
      <c r="DX110" s="831"/>
      <c r="DY110" s="831"/>
      <c r="DZ110" s="832"/>
    </row>
    <row r="111" spans="1:131" s="197" customFormat="1" ht="26.25" customHeight="1">
      <c r="A111" s="808" t="s">
        <v>400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399</v>
      </c>
      <c r="AB111" s="939"/>
      <c r="AC111" s="939"/>
      <c r="AD111" s="939"/>
      <c r="AE111" s="940"/>
      <c r="AF111" s="941" t="s">
        <v>399</v>
      </c>
      <c r="AG111" s="939"/>
      <c r="AH111" s="939"/>
      <c r="AI111" s="939"/>
      <c r="AJ111" s="940"/>
      <c r="AK111" s="941" t="s">
        <v>399</v>
      </c>
      <c r="AL111" s="939"/>
      <c r="AM111" s="939"/>
      <c r="AN111" s="939"/>
      <c r="AO111" s="940"/>
      <c r="AP111" s="942" t="s">
        <v>399</v>
      </c>
      <c r="AQ111" s="943"/>
      <c r="AR111" s="943"/>
      <c r="AS111" s="943"/>
      <c r="AT111" s="944"/>
      <c r="AU111" s="953"/>
      <c r="AV111" s="954"/>
      <c r="AW111" s="954"/>
      <c r="AX111" s="954"/>
      <c r="AY111" s="955"/>
      <c r="AZ111" s="797" t="s">
        <v>401</v>
      </c>
      <c r="BA111" s="798"/>
      <c r="BB111" s="798"/>
      <c r="BC111" s="798"/>
      <c r="BD111" s="798"/>
      <c r="BE111" s="798"/>
      <c r="BF111" s="798"/>
      <c r="BG111" s="798"/>
      <c r="BH111" s="798"/>
      <c r="BI111" s="798"/>
      <c r="BJ111" s="798"/>
      <c r="BK111" s="798"/>
      <c r="BL111" s="798"/>
      <c r="BM111" s="798"/>
      <c r="BN111" s="798"/>
      <c r="BO111" s="798"/>
      <c r="BP111" s="799"/>
      <c r="BQ111" s="800">
        <v>147049</v>
      </c>
      <c r="BR111" s="801"/>
      <c r="BS111" s="801"/>
      <c r="BT111" s="801"/>
      <c r="BU111" s="801"/>
      <c r="BV111" s="801">
        <v>10000</v>
      </c>
      <c r="BW111" s="801"/>
      <c r="BX111" s="801"/>
      <c r="BY111" s="801"/>
      <c r="BZ111" s="801"/>
      <c r="CA111" s="801">
        <v>43955</v>
      </c>
      <c r="CB111" s="801"/>
      <c r="CC111" s="801"/>
      <c r="CD111" s="801"/>
      <c r="CE111" s="801"/>
      <c r="CF111" s="878">
        <v>2.1</v>
      </c>
      <c r="CG111" s="879"/>
      <c r="CH111" s="879"/>
      <c r="CI111" s="879"/>
      <c r="CJ111" s="879"/>
      <c r="CK111" s="947"/>
      <c r="CL111" s="896"/>
      <c r="CM111" s="833" t="s">
        <v>402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403</v>
      </c>
      <c r="DH111" s="801"/>
      <c r="DI111" s="801"/>
      <c r="DJ111" s="801"/>
      <c r="DK111" s="801"/>
      <c r="DL111" s="801" t="s">
        <v>403</v>
      </c>
      <c r="DM111" s="801"/>
      <c r="DN111" s="801"/>
      <c r="DO111" s="801"/>
      <c r="DP111" s="801"/>
      <c r="DQ111" s="801" t="s">
        <v>403</v>
      </c>
      <c r="DR111" s="801"/>
      <c r="DS111" s="801"/>
      <c r="DT111" s="801"/>
      <c r="DU111" s="801"/>
      <c r="DV111" s="853" t="s">
        <v>403</v>
      </c>
      <c r="DW111" s="853"/>
      <c r="DX111" s="853"/>
      <c r="DY111" s="853"/>
      <c r="DZ111" s="854"/>
    </row>
    <row r="112" spans="1:131" s="197" customFormat="1" ht="26.25" customHeight="1">
      <c r="A112" s="932" t="s">
        <v>404</v>
      </c>
      <c r="B112" s="933"/>
      <c r="C112" s="798" t="s">
        <v>405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403</v>
      </c>
      <c r="AB112" s="814"/>
      <c r="AC112" s="814"/>
      <c r="AD112" s="814"/>
      <c r="AE112" s="815"/>
      <c r="AF112" s="816" t="s">
        <v>403</v>
      </c>
      <c r="AG112" s="814"/>
      <c r="AH112" s="814"/>
      <c r="AI112" s="814"/>
      <c r="AJ112" s="815"/>
      <c r="AK112" s="816" t="s">
        <v>403</v>
      </c>
      <c r="AL112" s="814"/>
      <c r="AM112" s="814"/>
      <c r="AN112" s="814"/>
      <c r="AO112" s="815"/>
      <c r="AP112" s="784" t="s">
        <v>403</v>
      </c>
      <c r="AQ112" s="785"/>
      <c r="AR112" s="785"/>
      <c r="AS112" s="785"/>
      <c r="AT112" s="786"/>
      <c r="AU112" s="953"/>
      <c r="AV112" s="954"/>
      <c r="AW112" s="954"/>
      <c r="AX112" s="954"/>
      <c r="AY112" s="955"/>
      <c r="AZ112" s="797" t="s">
        <v>406</v>
      </c>
      <c r="BA112" s="798"/>
      <c r="BB112" s="798"/>
      <c r="BC112" s="798"/>
      <c r="BD112" s="798"/>
      <c r="BE112" s="798"/>
      <c r="BF112" s="798"/>
      <c r="BG112" s="798"/>
      <c r="BH112" s="798"/>
      <c r="BI112" s="798"/>
      <c r="BJ112" s="798"/>
      <c r="BK112" s="798"/>
      <c r="BL112" s="798"/>
      <c r="BM112" s="798"/>
      <c r="BN112" s="798"/>
      <c r="BO112" s="798"/>
      <c r="BP112" s="799"/>
      <c r="BQ112" s="800">
        <v>687472</v>
      </c>
      <c r="BR112" s="801"/>
      <c r="BS112" s="801"/>
      <c r="BT112" s="801"/>
      <c r="BU112" s="801"/>
      <c r="BV112" s="801">
        <v>685799</v>
      </c>
      <c r="BW112" s="801"/>
      <c r="BX112" s="801"/>
      <c r="BY112" s="801"/>
      <c r="BZ112" s="801"/>
      <c r="CA112" s="801">
        <v>711079</v>
      </c>
      <c r="CB112" s="801"/>
      <c r="CC112" s="801"/>
      <c r="CD112" s="801"/>
      <c r="CE112" s="801"/>
      <c r="CF112" s="878">
        <v>34.6</v>
      </c>
      <c r="CG112" s="879"/>
      <c r="CH112" s="879"/>
      <c r="CI112" s="879"/>
      <c r="CJ112" s="879"/>
      <c r="CK112" s="947"/>
      <c r="CL112" s="896"/>
      <c r="CM112" s="833" t="s">
        <v>407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403</v>
      </c>
      <c r="DH112" s="801"/>
      <c r="DI112" s="801"/>
      <c r="DJ112" s="801"/>
      <c r="DK112" s="801"/>
      <c r="DL112" s="801" t="s">
        <v>403</v>
      </c>
      <c r="DM112" s="801"/>
      <c r="DN112" s="801"/>
      <c r="DO112" s="801"/>
      <c r="DP112" s="801"/>
      <c r="DQ112" s="801" t="s">
        <v>403</v>
      </c>
      <c r="DR112" s="801"/>
      <c r="DS112" s="801"/>
      <c r="DT112" s="801"/>
      <c r="DU112" s="801"/>
      <c r="DV112" s="853" t="s">
        <v>403</v>
      </c>
      <c r="DW112" s="853"/>
      <c r="DX112" s="853"/>
      <c r="DY112" s="853"/>
      <c r="DZ112" s="854"/>
    </row>
    <row r="113" spans="1:130" s="197" customFormat="1" ht="26.25" customHeight="1">
      <c r="A113" s="934"/>
      <c r="B113" s="935"/>
      <c r="C113" s="798" t="s">
        <v>408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82046</v>
      </c>
      <c r="AB113" s="939"/>
      <c r="AC113" s="939"/>
      <c r="AD113" s="939"/>
      <c r="AE113" s="940"/>
      <c r="AF113" s="941">
        <v>95472</v>
      </c>
      <c r="AG113" s="939"/>
      <c r="AH113" s="939"/>
      <c r="AI113" s="939"/>
      <c r="AJ113" s="940"/>
      <c r="AK113" s="941">
        <v>95525</v>
      </c>
      <c r="AL113" s="939"/>
      <c r="AM113" s="939"/>
      <c r="AN113" s="939"/>
      <c r="AO113" s="940"/>
      <c r="AP113" s="942">
        <v>4.7</v>
      </c>
      <c r="AQ113" s="943"/>
      <c r="AR113" s="943"/>
      <c r="AS113" s="943"/>
      <c r="AT113" s="944"/>
      <c r="AU113" s="953"/>
      <c r="AV113" s="954"/>
      <c r="AW113" s="954"/>
      <c r="AX113" s="954"/>
      <c r="AY113" s="955"/>
      <c r="AZ113" s="797" t="s">
        <v>409</v>
      </c>
      <c r="BA113" s="798"/>
      <c r="BB113" s="798"/>
      <c r="BC113" s="798"/>
      <c r="BD113" s="798"/>
      <c r="BE113" s="798"/>
      <c r="BF113" s="798"/>
      <c r="BG113" s="798"/>
      <c r="BH113" s="798"/>
      <c r="BI113" s="798"/>
      <c r="BJ113" s="798"/>
      <c r="BK113" s="798"/>
      <c r="BL113" s="798"/>
      <c r="BM113" s="798"/>
      <c r="BN113" s="798"/>
      <c r="BO113" s="798"/>
      <c r="BP113" s="799"/>
      <c r="BQ113" s="800" t="s">
        <v>403</v>
      </c>
      <c r="BR113" s="801"/>
      <c r="BS113" s="801"/>
      <c r="BT113" s="801"/>
      <c r="BU113" s="801"/>
      <c r="BV113" s="801" t="s">
        <v>403</v>
      </c>
      <c r="BW113" s="801"/>
      <c r="BX113" s="801"/>
      <c r="BY113" s="801"/>
      <c r="BZ113" s="801"/>
      <c r="CA113" s="801">
        <v>43955</v>
      </c>
      <c r="CB113" s="801"/>
      <c r="CC113" s="801"/>
      <c r="CD113" s="801"/>
      <c r="CE113" s="801"/>
      <c r="CF113" s="878">
        <v>2.1</v>
      </c>
      <c r="CG113" s="879"/>
      <c r="CH113" s="879"/>
      <c r="CI113" s="879"/>
      <c r="CJ113" s="879"/>
      <c r="CK113" s="947"/>
      <c r="CL113" s="896"/>
      <c r="CM113" s="833" t="s">
        <v>410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403</v>
      </c>
      <c r="DH113" s="814"/>
      <c r="DI113" s="814"/>
      <c r="DJ113" s="814"/>
      <c r="DK113" s="815"/>
      <c r="DL113" s="816" t="s">
        <v>403</v>
      </c>
      <c r="DM113" s="814"/>
      <c r="DN113" s="814"/>
      <c r="DO113" s="814"/>
      <c r="DP113" s="815"/>
      <c r="DQ113" s="816" t="s">
        <v>403</v>
      </c>
      <c r="DR113" s="814"/>
      <c r="DS113" s="814"/>
      <c r="DT113" s="814"/>
      <c r="DU113" s="815"/>
      <c r="DV113" s="784" t="s">
        <v>403</v>
      </c>
      <c r="DW113" s="785"/>
      <c r="DX113" s="785"/>
      <c r="DY113" s="785"/>
      <c r="DZ113" s="786"/>
    </row>
    <row r="114" spans="1:130" s="197" customFormat="1" ht="26.25" customHeight="1">
      <c r="A114" s="934"/>
      <c r="B114" s="935"/>
      <c r="C114" s="798" t="s">
        <v>411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403</v>
      </c>
      <c r="AB114" s="814"/>
      <c r="AC114" s="814"/>
      <c r="AD114" s="814"/>
      <c r="AE114" s="815"/>
      <c r="AF114" s="816" t="s">
        <v>403</v>
      </c>
      <c r="AG114" s="814"/>
      <c r="AH114" s="814"/>
      <c r="AI114" s="814"/>
      <c r="AJ114" s="815"/>
      <c r="AK114" s="816" t="s">
        <v>403</v>
      </c>
      <c r="AL114" s="814"/>
      <c r="AM114" s="814"/>
      <c r="AN114" s="814"/>
      <c r="AO114" s="815"/>
      <c r="AP114" s="784" t="s">
        <v>403</v>
      </c>
      <c r="AQ114" s="785"/>
      <c r="AR114" s="785"/>
      <c r="AS114" s="785"/>
      <c r="AT114" s="786"/>
      <c r="AU114" s="953"/>
      <c r="AV114" s="954"/>
      <c r="AW114" s="954"/>
      <c r="AX114" s="954"/>
      <c r="AY114" s="955"/>
      <c r="AZ114" s="797" t="s">
        <v>412</v>
      </c>
      <c r="BA114" s="798"/>
      <c r="BB114" s="798"/>
      <c r="BC114" s="798"/>
      <c r="BD114" s="798"/>
      <c r="BE114" s="798"/>
      <c r="BF114" s="798"/>
      <c r="BG114" s="798"/>
      <c r="BH114" s="798"/>
      <c r="BI114" s="798"/>
      <c r="BJ114" s="798"/>
      <c r="BK114" s="798"/>
      <c r="BL114" s="798"/>
      <c r="BM114" s="798"/>
      <c r="BN114" s="798"/>
      <c r="BO114" s="798"/>
      <c r="BP114" s="799"/>
      <c r="BQ114" s="800">
        <v>520350</v>
      </c>
      <c r="BR114" s="801"/>
      <c r="BS114" s="801"/>
      <c r="BT114" s="801"/>
      <c r="BU114" s="801"/>
      <c r="BV114" s="801">
        <v>554587</v>
      </c>
      <c r="BW114" s="801"/>
      <c r="BX114" s="801"/>
      <c r="BY114" s="801"/>
      <c r="BZ114" s="801"/>
      <c r="CA114" s="801">
        <v>485047</v>
      </c>
      <c r="CB114" s="801"/>
      <c r="CC114" s="801"/>
      <c r="CD114" s="801"/>
      <c r="CE114" s="801"/>
      <c r="CF114" s="878">
        <v>23.6</v>
      </c>
      <c r="CG114" s="879"/>
      <c r="CH114" s="879"/>
      <c r="CI114" s="879"/>
      <c r="CJ114" s="879"/>
      <c r="CK114" s="947"/>
      <c r="CL114" s="896"/>
      <c r="CM114" s="833" t="s">
        <v>413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403</v>
      </c>
      <c r="DH114" s="814"/>
      <c r="DI114" s="814"/>
      <c r="DJ114" s="814"/>
      <c r="DK114" s="815"/>
      <c r="DL114" s="816" t="s">
        <v>403</v>
      </c>
      <c r="DM114" s="814"/>
      <c r="DN114" s="814"/>
      <c r="DO114" s="814"/>
      <c r="DP114" s="815"/>
      <c r="DQ114" s="816" t="s">
        <v>403</v>
      </c>
      <c r="DR114" s="814"/>
      <c r="DS114" s="814"/>
      <c r="DT114" s="814"/>
      <c r="DU114" s="815"/>
      <c r="DV114" s="784" t="s">
        <v>403</v>
      </c>
      <c r="DW114" s="785"/>
      <c r="DX114" s="785"/>
      <c r="DY114" s="785"/>
      <c r="DZ114" s="786"/>
    </row>
    <row r="115" spans="1:130" s="197" customFormat="1" ht="26.25" customHeight="1">
      <c r="A115" s="934"/>
      <c r="B115" s="935"/>
      <c r="C115" s="798" t="s">
        <v>414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18960</v>
      </c>
      <c r="AB115" s="939"/>
      <c r="AC115" s="939"/>
      <c r="AD115" s="939"/>
      <c r="AE115" s="940"/>
      <c r="AF115" s="941">
        <v>10793</v>
      </c>
      <c r="AG115" s="939"/>
      <c r="AH115" s="939"/>
      <c r="AI115" s="939"/>
      <c r="AJ115" s="940"/>
      <c r="AK115" s="941">
        <v>10766</v>
      </c>
      <c r="AL115" s="939"/>
      <c r="AM115" s="939"/>
      <c r="AN115" s="939"/>
      <c r="AO115" s="940"/>
      <c r="AP115" s="942">
        <v>0.5</v>
      </c>
      <c r="AQ115" s="943"/>
      <c r="AR115" s="943"/>
      <c r="AS115" s="943"/>
      <c r="AT115" s="944"/>
      <c r="AU115" s="953"/>
      <c r="AV115" s="954"/>
      <c r="AW115" s="954"/>
      <c r="AX115" s="954"/>
      <c r="AY115" s="955"/>
      <c r="AZ115" s="797" t="s">
        <v>415</v>
      </c>
      <c r="BA115" s="798"/>
      <c r="BB115" s="798"/>
      <c r="BC115" s="798"/>
      <c r="BD115" s="798"/>
      <c r="BE115" s="798"/>
      <c r="BF115" s="798"/>
      <c r="BG115" s="798"/>
      <c r="BH115" s="798"/>
      <c r="BI115" s="798"/>
      <c r="BJ115" s="798"/>
      <c r="BK115" s="798"/>
      <c r="BL115" s="798"/>
      <c r="BM115" s="798"/>
      <c r="BN115" s="798"/>
      <c r="BO115" s="798"/>
      <c r="BP115" s="799"/>
      <c r="BQ115" s="800" t="s">
        <v>403</v>
      </c>
      <c r="BR115" s="801"/>
      <c r="BS115" s="801"/>
      <c r="BT115" s="801"/>
      <c r="BU115" s="801"/>
      <c r="BV115" s="801" t="s">
        <v>403</v>
      </c>
      <c r="BW115" s="801"/>
      <c r="BX115" s="801"/>
      <c r="BY115" s="801"/>
      <c r="BZ115" s="801"/>
      <c r="CA115" s="801" t="s">
        <v>403</v>
      </c>
      <c r="CB115" s="801"/>
      <c r="CC115" s="801"/>
      <c r="CD115" s="801"/>
      <c r="CE115" s="801"/>
      <c r="CF115" s="878" t="s">
        <v>403</v>
      </c>
      <c r="CG115" s="879"/>
      <c r="CH115" s="879"/>
      <c r="CI115" s="879"/>
      <c r="CJ115" s="879"/>
      <c r="CK115" s="947"/>
      <c r="CL115" s="896"/>
      <c r="CM115" s="797" t="s">
        <v>416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403</v>
      </c>
      <c r="DH115" s="814"/>
      <c r="DI115" s="814"/>
      <c r="DJ115" s="814"/>
      <c r="DK115" s="815"/>
      <c r="DL115" s="816" t="s">
        <v>403</v>
      </c>
      <c r="DM115" s="814"/>
      <c r="DN115" s="814"/>
      <c r="DO115" s="814"/>
      <c r="DP115" s="815"/>
      <c r="DQ115" s="816" t="s">
        <v>403</v>
      </c>
      <c r="DR115" s="814"/>
      <c r="DS115" s="814"/>
      <c r="DT115" s="814"/>
      <c r="DU115" s="815"/>
      <c r="DV115" s="784" t="s">
        <v>403</v>
      </c>
      <c r="DW115" s="785"/>
      <c r="DX115" s="785"/>
      <c r="DY115" s="785"/>
      <c r="DZ115" s="786"/>
    </row>
    <row r="116" spans="1:130" s="197" customFormat="1" ht="26.25" customHeight="1">
      <c r="A116" s="936"/>
      <c r="B116" s="937"/>
      <c r="C116" s="876" t="s">
        <v>417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859</v>
      </c>
      <c r="AB116" s="814"/>
      <c r="AC116" s="814"/>
      <c r="AD116" s="814"/>
      <c r="AE116" s="815"/>
      <c r="AF116" s="816">
        <v>454</v>
      </c>
      <c r="AG116" s="814"/>
      <c r="AH116" s="814"/>
      <c r="AI116" s="814"/>
      <c r="AJ116" s="815"/>
      <c r="AK116" s="816" t="s">
        <v>403</v>
      </c>
      <c r="AL116" s="814"/>
      <c r="AM116" s="814"/>
      <c r="AN116" s="814"/>
      <c r="AO116" s="815"/>
      <c r="AP116" s="784" t="s">
        <v>403</v>
      </c>
      <c r="AQ116" s="785"/>
      <c r="AR116" s="785"/>
      <c r="AS116" s="785"/>
      <c r="AT116" s="786"/>
      <c r="AU116" s="953"/>
      <c r="AV116" s="954"/>
      <c r="AW116" s="954"/>
      <c r="AX116" s="954"/>
      <c r="AY116" s="955"/>
      <c r="AZ116" s="797" t="s">
        <v>418</v>
      </c>
      <c r="BA116" s="798"/>
      <c r="BB116" s="798"/>
      <c r="BC116" s="798"/>
      <c r="BD116" s="798"/>
      <c r="BE116" s="798"/>
      <c r="BF116" s="798"/>
      <c r="BG116" s="798"/>
      <c r="BH116" s="798"/>
      <c r="BI116" s="798"/>
      <c r="BJ116" s="798"/>
      <c r="BK116" s="798"/>
      <c r="BL116" s="798"/>
      <c r="BM116" s="798"/>
      <c r="BN116" s="798"/>
      <c r="BO116" s="798"/>
      <c r="BP116" s="799"/>
      <c r="BQ116" s="800" t="s">
        <v>403</v>
      </c>
      <c r="BR116" s="801"/>
      <c r="BS116" s="801"/>
      <c r="BT116" s="801"/>
      <c r="BU116" s="801"/>
      <c r="BV116" s="801" t="s">
        <v>403</v>
      </c>
      <c r="BW116" s="801"/>
      <c r="BX116" s="801"/>
      <c r="BY116" s="801"/>
      <c r="BZ116" s="801"/>
      <c r="CA116" s="801" t="s">
        <v>403</v>
      </c>
      <c r="CB116" s="801"/>
      <c r="CC116" s="801"/>
      <c r="CD116" s="801"/>
      <c r="CE116" s="801"/>
      <c r="CF116" s="878" t="s">
        <v>403</v>
      </c>
      <c r="CG116" s="879"/>
      <c r="CH116" s="879"/>
      <c r="CI116" s="879"/>
      <c r="CJ116" s="879"/>
      <c r="CK116" s="947"/>
      <c r="CL116" s="896"/>
      <c r="CM116" s="833" t="s">
        <v>419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20000</v>
      </c>
      <c r="DH116" s="814"/>
      <c r="DI116" s="814"/>
      <c r="DJ116" s="814"/>
      <c r="DK116" s="815"/>
      <c r="DL116" s="816">
        <v>10000</v>
      </c>
      <c r="DM116" s="814"/>
      <c r="DN116" s="814"/>
      <c r="DO116" s="814"/>
      <c r="DP116" s="815"/>
      <c r="DQ116" s="816" t="s">
        <v>403</v>
      </c>
      <c r="DR116" s="814"/>
      <c r="DS116" s="814"/>
      <c r="DT116" s="814"/>
      <c r="DU116" s="815"/>
      <c r="DV116" s="784" t="s">
        <v>403</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420</v>
      </c>
      <c r="Z117" s="919"/>
      <c r="AA117" s="924">
        <v>620292</v>
      </c>
      <c r="AB117" s="925"/>
      <c r="AC117" s="925"/>
      <c r="AD117" s="925"/>
      <c r="AE117" s="926"/>
      <c r="AF117" s="928">
        <v>610935</v>
      </c>
      <c r="AG117" s="925"/>
      <c r="AH117" s="925"/>
      <c r="AI117" s="925"/>
      <c r="AJ117" s="926"/>
      <c r="AK117" s="928">
        <v>552153</v>
      </c>
      <c r="AL117" s="925"/>
      <c r="AM117" s="925"/>
      <c r="AN117" s="925"/>
      <c r="AO117" s="926"/>
      <c r="AP117" s="929"/>
      <c r="AQ117" s="930"/>
      <c r="AR117" s="930"/>
      <c r="AS117" s="930"/>
      <c r="AT117" s="931"/>
      <c r="AU117" s="953"/>
      <c r="AV117" s="954"/>
      <c r="AW117" s="954"/>
      <c r="AX117" s="954"/>
      <c r="AY117" s="955"/>
      <c r="AZ117" s="875" t="s">
        <v>421</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394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392</v>
      </c>
      <c r="AB118" s="918"/>
      <c r="AC118" s="918"/>
      <c r="AD118" s="918"/>
      <c r="AE118" s="919"/>
      <c r="AF118" s="920" t="s">
        <v>285</v>
      </c>
      <c r="AG118" s="918"/>
      <c r="AH118" s="918"/>
      <c r="AI118" s="918"/>
      <c r="AJ118" s="919"/>
      <c r="AK118" s="920" t="s">
        <v>284</v>
      </c>
      <c r="AL118" s="918"/>
      <c r="AM118" s="918"/>
      <c r="AN118" s="918"/>
      <c r="AO118" s="919"/>
      <c r="AP118" s="921" t="s">
        <v>393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423</v>
      </c>
      <c r="BP118" s="868"/>
      <c r="BQ118" s="887">
        <v>5283231</v>
      </c>
      <c r="BR118" s="888"/>
      <c r="BS118" s="888"/>
      <c r="BT118" s="888"/>
      <c r="BU118" s="888"/>
      <c r="BV118" s="888">
        <v>5237586</v>
      </c>
      <c r="BW118" s="888"/>
      <c r="BX118" s="888"/>
      <c r="BY118" s="888"/>
      <c r="BZ118" s="888"/>
      <c r="CA118" s="888">
        <v>5193183</v>
      </c>
      <c r="CB118" s="888"/>
      <c r="CC118" s="888"/>
      <c r="CD118" s="888"/>
      <c r="CE118" s="888"/>
      <c r="CF118" s="773"/>
      <c r="CG118" s="774"/>
      <c r="CH118" s="774"/>
      <c r="CI118" s="774"/>
      <c r="CJ118" s="871"/>
      <c r="CK118" s="947"/>
      <c r="CL118" s="896"/>
      <c r="CM118" s="833" t="s">
        <v>424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397</v>
      </c>
      <c r="B119" s="894"/>
      <c r="C119" s="899" t="s">
        <v>398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425</v>
      </c>
      <c r="AV119" s="910"/>
      <c r="AW119" s="910"/>
      <c r="AX119" s="910"/>
      <c r="AY119" s="911"/>
      <c r="AZ119" s="846" t="s">
        <v>426</v>
      </c>
      <c r="BA119" s="788"/>
      <c r="BB119" s="788"/>
      <c r="BC119" s="788"/>
      <c r="BD119" s="788"/>
      <c r="BE119" s="788"/>
      <c r="BF119" s="788"/>
      <c r="BG119" s="788"/>
      <c r="BH119" s="788"/>
      <c r="BI119" s="788"/>
      <c r="BJ119" s="788"/>
      <c r="BK119" s="788"/>
      <c r="BL119" s="788"/>
      <c r="BM119" s="788"/>
      <c r="BN119" s="788"/>
      <c r="BO119" s="788"/>
      <c r="BP119" s="789"/>
      <c r="BQ119" s="829">
        <v>2312339</v>
      </c>
      <c r="BR119" s="830"/>
      <c r="BS119" s="830"/>
      <c r="BT119" s="830"/>
      <c r="BU119" s="830"/>
      <c r="BV119" s="830">
        <v>2350271</v>
      </c>
      <c r="BW119" s="830"/>
      <c r="BX119" s="830"/>
      <c r="BY119" s="830"/>
      <c r="BZ119" s="830"/>
      <c r="CA119" s="830">
        <v>2500026</v>
      </c>
      <c r="CB119" s="830"/>
      <c r="CC119" s="830"/>
      <c r="CD119" s="830"/>
      <c r="CE119" s="830"/>
      <c r="CF119" s="891">
        <v>121.7</v>
      </c>
      <c r="CG119" s="892"/>
      <c r="CH119" s="892"/>
      <c r="CI119" s="892"/>
      <c r="CJ119" s="892"/>
      <c r="CK119" s="948"/>
      <c r="CL119" s="898"/>
      <c r="CM119" s="855" t="s">
        <v>427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127049</v>
      </c>
      <c r="DH119" s="747"/>
      <c r="DI119" s="747"/>
      <c r="DJ119" s="747"/>
      <c r="DK119" s="748"/>
      <c r="DL119" s="749" t="s">
        <v>109</v>
      </c>
      <c r="DM119" s="747"/>
      <c r="DN119" s="747"/>
      <c r="DO119" s="747"/>
      <c r="DP119" s="748"/>
      <c r="DQ119" s="749">
        <v>43955</v>
      </c>
      <c r="DR119" s="747"/>
      <c r="DS119" s="747"/>
      <c r="DT119" s="747"/>
      <c r="DU119" s="748"/>
      <c r="DV119" s="837">
        <v>2.1</v>
      </c>
      <c r="DW119" s="838"/>
      <c r="DX119" s="838"/>
      <c r="DY119" s="838"/>
      <c r="DZ119" s="839"/>
    </row>
    <row r="120" spans="1:130" s="197" customFormat="1" ht="26.25" customHeight="1">
      <c r="A120" s="895"/>
      <c r="B120" s="896"/>
      <c r="C120" s="833" t="s">
        <v>402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428</v>
      </c>
      <c r="BA120" s="798"/>
      <c r="BB120" s="798"/>
      <c r="BC120" s="798"/>
      <c r="BD120" s="798"/>
      <c r="BE120" s="798"/>
      <c r="BF120" s="798"/>
      <c r="BG120" s="798"/>
      <c r="BH120" s="798"/>
      <c r="BI120" s="798"/>
      <c r="BJ120" s="798"/>
      <c r="BK120" s="798"/>
      <c r="BL120" s="798"/>
      <c r="BM120" s="798"/>
      <c r="BN120" s="798"/>
      <c r="BO120" s="798"/>
      <c r="BP120" s="799"/>
      <c r="BQ120" s="800">
        <v>477208</v>
      </c>
      <c r="BR120" s="801"/>
      <c r="BS120" s="801"/>
      <c r="BT120" s="801"/>
      <c r="BU120" s="801"/>
      <c r="BV120" s="801">
        <v>395957</v>
      </c>
      <c r="BW120" s="801"/>
      <c r="BX120" s="801"/>
      <c r="BY120" s="801"/>
      <c r="BZ120" s="801"/>
      <c r="CA120" s="801">
        <v>324254</v>
      </c>
      <c r="CB120" s="801"/>
      <c r="CC120" s="801"/>
      <c r="CD120" s="801"/>
      <c r="CE120" s="801"/>
      <c r="CF120" s="878">
        <v>15.8</v>
      </c>
      <c r="CG120" s="879"/>
      <c r="CH120" s="879"/>
      <c r="CI120" s="879"/>
      <c r="CJ120" s="879"/>
      <c r="CK120" s="880" t="s">
        <v>429</v>
      </c>
      <c r="CL120" s="840"/>
      <c r="CM120" s="840"/>
      <c r="CN120" s="840"/>
      <c r="CO120" s="841"/>
      <c r="CP120" s="884" t="s">
        <v>377</v>
      </c>
      <c r="CQ120" s="885"/>
      <c r="CR120" s="885"/>
      <c r="CS120" s="885"/>
      <c r="CT120" s="885"/>
      <c r="CU120" s="885"/>
      <c r="CV120" s="885"/>
      <c r="CW120" s="885"/>
      <c r="CX120" s="885"/>
      <c r="CY120" s="885"/>
      <c r="CZ120" s="885"/>
      <c r="DA120" s="885"/>
      <c r="DB120" s="885"/>
      <c r="DC120" s="885"/>
      <c r="DD120" s="885"/>
      <c r="DE120" s="885"/>
      <c r="DF120" s="886"/>
      <c r="DG120" s="829">
        <v>458636</v>
      </c>
      <c r="DH120" s="830"/>
      <c r="DI120" s="830"/>
      <c r="DJ120" s="830"/>
      <c r="DK120" s="830"/>
      <c r="DL120" s="830">
        <v>465326</v>
      </c>
      <c r="DM120" s="830"/>
      <c r="DN120" s="830"/>
      <c r="DO120" s="830"/>
      <c r="DP120" s="830"/>
      <c r="DQ120" s="830">
        <v>457527</v>
      </c>
      <c r="DR120" s="830"/>
      <c r="DS120" s="830"/>
      <c r="DT120" s="830"/>
      <c r="DU120" s="830"/>
      <c r="DV120" s="831">
        <v>22.3</v>
      </c>
      <c r="DW120" s="831"/>
      <c r="DX120" s="831"/>
      <c r="DY120" s="831"/>
      <c r="DZ120" s="832"/>
    </row>
    <row r="121" spans="1:130" s="197" customFormat="1" ht="26.25" customHeight="1">
      <c r="A121" s="895"/>
      <c r="B121" s="896"/>
      <c r="C121" s="872" t="s">
        <v>430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431</v>
      </c>
      <c r="BA121" s="876"/>
      <c r="BB121" s="876"/>
      <c r="BC121" s="876"/>
      <c r="BD121" s="876"/>
      <c r="BE121" s="876"/>
      <c r="BF121" s="876"/>
      <c r="BG121" s="876"/>
      <c r="BH121" s="876"/>
      <c r="BI121" s="876"/>
      <c r="BJ121" s="876"/>
      <c r="BK121" s="876"/>
      <c r="BL121" s="876"/>
      <c r="BM121" s="876"/>
      <c r="BN121" s="876"/>
      <c r="BO121" s="876"/>
      <c r="BP121" s="877"/>
      <c r="BQ121" s="887">
        <v>3702294</v>
      </c>
      <c r="BR121" s="888"/>
      <c r="BS121" s="888"/>
      <c r="BT121" s="888"/>
      <c r="BU121" s="888"/>
      <c r="BV121" s="888">
        <v>3825201</v>
      </c>
      <c r="BW121" s="888"/>
      <c r="BX121" s="888"/>
      <c r="BY121" s="888"/>
      <c r="BZ121" s="888"/>
      <c r="CA121" s="888">
        <v>3797118</v>
      </c>
      <c r="CB121" s="888"/>
      <c r="CC121" s="888"/>
      <c r="CD121" s="888"/>
      <c r="CE121" s="888"/>
      <c r="CF121" s="889">
        <v>184.8</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228836</v>
      </c>
      <c r="DH121" s="801"/>
      <c r="DI121" s="801"/>
      <c r="DJ121" s="801"/>
      <c r="DK121" s="801"/>
      <c r="DL121" s="801">
        <v>220473</v>
      </c>
      <c r="DM121" s="801"/>
      <c r="DN121" s="801"/>
      <c r="DO121" s="801"/>
      <c r="DP121" s="801"/>
      <c r="DQ121" s="801">
        <v>253552</v>
      </c>
      <c r="DR121" s="801"/>
      <c r="DS121" s="801"/>
      <c r="DT121" s="801"/>
      <c r="DU121" s="801"/>
      <c r="DV121" s="853">
        <v>12.3</v>
      </c>
      <c r="DW121" s="853"/>
      <c r="DX121" s="853"/>
      <c r="DY121" s="853"/>
      <c r="DZ121" s="854"/>
    </row>
    <row r="122" spans="1:130" s="197" customFormat="1" ht="26.25" customHeight="1">
      <c r="A122" s="895"/>
      <c r="B122" s="896"/>
      <c r="C122" s="833" t="s">
        <v>413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432</v>
      </c>
      <c r="BP122" s="868"/>
      <c r="BQ122" s="869">
        <v>6491841</v>
      </c>
      <c r="BR122" s="870"/>
      <c r="BS122" s="870"/>
      <c r="BT122" s="870"/>
      <c r="BU122" s="870"/>
      <c r="BV122" s="870">
        <v>6571429</v>
      </c>
      <c r="BW122" s="870"/>
      <c r="BX122" s="870"/>
      <c r="BY122" s="870"/>
      <c r="BZ122" s="870"/>
      <c r="CA122" s="870">
        <v>6621398</v>
      </c>
      <c r="CB122" s="870"/>
      <c r="CC122" s="870"/>
      <c r="CD122" s="870"/>
      <c r="CE122" s="870"/>
      <c r="CF122" s="773"/>
      <c r="CG122" s="774"/>
      <c r="CH122" s="774"/>
      <c r="CI122" s="774"/>
      <c r="CJ122" s="871"/>
      <c r="CK122" s="881"/>
      <c r="CL122" s="842"/>
      <c r="CM122" s="842"/>
      <c r="CN122" s="842"/>
      <c r="CO122" s="843"/>
      <c r="CP122" s="858" t="s">
        <v>433</v>
      </c>
      <c r="CQ122" s="859"/>
      <c r="CR122" s="859"/>
      <c r="CS122" s="859"/>
      <c r="CT122" s="859"/>
      <c r="CU122" s="859"/>
      <c r="CV122" s="859"/>
      <c r="CW122" s="859"/>
      <c r="CX122" s="859"/>
      <c r="CY122" s="859"/>
      <c r="CZ122" s="859"/>
      <c r="DA122" s="859"/>
      <c r="DB122" s="859"/>
      <c r="DC122" s="859"/>
      <c r="DD122" s="859"/>
      <c r="DE122" s="859"/>
      <c r="DF122" s="860"/>
      <c r="DG122" s="800" t="s">
        <v>434</v>
      </c>
      <c r="DH122" s="801"/>
      <c r="DI122" s="801"/>
      <c r="DJ122" s="801"/>
      <c r="DK122" s="801"/>
      <c r="DL122" s="801" t="s">
        <v>434</v>
      </c>
      <c r="DM122" s="801"/>
      <c r="DN122" s="801"/>
      <c r="DO122" s="801"/>
      <c r="DP122" s="801"/>
      <c r="DQ122" s="801" t="s">
        <v>434</v>
      </c>
      <c r="DR122" s="801"/>
      <c r="DS122" s="801"/>
      <c r="DT122" s="801"/>
      <c r="DU122" s="801"/>
      <c r="DV122" s="853" t="s">
        <v>434</v>
      </c>
      <c r="DW122" s="853"/>
      <c r="DX122" s="853"/>
      <c r="DY122" s="853"/>
      <c r="DZ122" s="854"/>
    </row>
    <row r="123" spans="1:130" s="197" customFormat="1" ht="26.25" customHeight="1" thickBot="1">
      <c r="A123" s="895"/>
      <c r="B123" s="896"/>
      <c r="C123" s="833" t="s">
        <v>419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10000</v>
      </c>
      <c r="AB123" s="814"/>
      <c r="AC123" s="814"/>
      <c r="AD123" s="814"/>
      <c r="AE123" s="815"/>
      <c r="AF123" s="816">
        <v>10000</v>
      </c>
      <c r="AG123" s="814"/>
      <c r="AH123" s="814"/>
      <c r="AI123" s="814"/>
      <c r="AJ123" s="815"/>
      <c r="AK123" s="816">
        <v>10000</v>
      </c>
      <c r="AL123" s="814"/>
      <c r="AM123" s="814"/>
      <c r="AN123" s="814"/>
      <c r="AO123" s="815"/>
      <c r="AP123" s="784">
        <v>0.5</v>
      </c>
      <c r="AQ123" s="785"/>
      <c r="AR123" s="785"/>
      <c r="AS123" s="785"/>
      <c r="AT123" s="786"/>
      <c r="AU123" s="864" t="s">
        <v>435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434</v>
      </c>
      <c r="BR123" s="862"/>
      <c r="BS123" s="862"/>
      <c r="BT123" s="862"/>
      <c r="BU123" s="862"/>
      <c r="BV123" s="862" t="s">
        <v>434</v>
      </c>
      <c r="BW123" s="862"/>
      <c r="BX123" s="862"/>
      <c r="BY123" s="862"/>
      <c r="BZ123" s="862"/>
      <c r="CA123" s="862" t="s">
        <v>434</v>
      </c>
      <c r="CB123" s="862"/>
      <c r="CC123" s="862"/>
      <c r="CD123" s="862"/>
      <c r="CE123" s="862"/>
      <c r="CF123" s="760"/>
      <c r="CG123" s="761"/>
      <c r="CH123" s="761"/>
      <c r="CI123" s="761"/>
      <c r="CJ123" s="863"/>
      <c r="CK123" s="881"/>
      <c r="CL123" s="842"/>
      <c r="CM123" s="842"/>
      <c r="CN123" s="842"/>
      <c r="CO123" s="843"/>
      <c r="CP123" s="858" t="s">
        <v>436</v>
      </c>
      <c r="CQ123" s="859"/>
      <c r="CR123" s="859"/>
      <c r="CS123" s="859"/>
      <c r="CT123" s="859"/>
      <c r="CU123" s="859"/>
      <c r="CV123" s="859"/>
      <c r="CW123" s="859"/>
      <c r="CX123" s="859"/>
      <c r="CY123" s="859"/>
      <c r="CZ123" s="859"/>
      <c r="DA123" s="859"/>
      <c r="DB123" s="859"/>
      <c r="DC123" s="859"/>
      <c r="DD123" s="859"/>
      <c r="DE123" s="859"/>
      <c r="DF123" s="860"/>
      <c r="DG123" s="813" t="s">
        <v>434</v>
      </c>
      <c r="DH123" s="814"/>
      <c r="DI123" s="814"/>
      <c r="DJ123" s="814"/>
      <c r="DK123" s="815"/>
      <c r="DL123" s="816" t="s">
        <v>434</v>
      </c>
      <c r="DM123" s="814"/>
      <c r="DN123" s="814"/>
      <c r="DO123" s="814"/>
      <c r="DP123" s="815"/>
      <c r="DQ123" s="816" t="s">
        <v>434</v>
      </c>
      <c r="DR123" s="814"/>
      <c r="DS123" s="814"/>
      <c r="DT123" s="814"/>
      <c r="DU123" s="815"/>
      <c r="DV123" s="784" t="s">
        <v>434</v>
      </c>
      <c r="DW123" s="785"/>
      <c r="DX123" s="785"/>
      <c r="DY123" s="785"/>
      <c r="DZ123" s="786"/>
    </row>
    <row r="124" spans="1:130" s="197" customFormat="1" ht="26.25" customHeight="1">
      <c r="A124" s="895"/>
      <c r="B124" s="896"/>
      <c r="C124" s="833" t="s">
        <v>422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434</v>
      </c>
      <c r="AB124" s="814"/>
      <c r="AC124" s="814"/>
      <c r="AD124" s="814"/>
      <c r="AE124" s="815"/>
      <c r="AF124" s="816" t="s">
        <v>434</v>
      </c>
      <c r="AG124" s="814"/>
      <c r="AH124" s="814"/>
      <c r="AI124" s="814"/>
      <c r="AJ124" s="815"/>
      <c r="AK124" s="816" t="s">
        <v>434</v>
      </c>
      <c r="AL124" s="814"/>
      <c r="AM124" s="814"/>
      <c r="AN124" s="814"/>
      <c r="AO124" s="815"/>
      <c r="AP124" s="784" t="s">
        <v>434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437</v>
      </c>
      <c r="CQ124" s="859"/>
      <c r="CR124" s="859"/>
      <c r="CS124" s="859"/>
      <c r="CT124" s="859"/>
      <c r="CU124" s="859"/>
      <c r="CV124" s="859"/>
      <c r="CW124" s="859"/>
      <c r="CX124" s="859"/>
      <c r="CY124" s="859"/>
      <c r="CZ124" s="859"/>
      <c r="DA124" s="859"/>
      <c r="DB124" s="859"/>
      <c r="DC124" s="859"/>
      <c r="DD124" s="859"/>
      <c r="DE124" s="859"/>
      <c r="DF124" s="860"/>
      <c r="DG124" s="746" t="s">
        <v>434</v>
      </c>
      <c r="DH124" s="747"/>
      <c r="DI124" s="747"/>
      <c r="DJ124" s="747"/>
      <c r="DK124" s="748"/>
      <c r="DL124" s="749" t="s">
        <v>434</v>
      </c>
      <c r="DM124" s="747"/>
      <c r="DN124" s="747"/>
      <c r="DO124" s="747"/>
      <c r="DP124" s="748"/>
      <c r="DQ124" s="749" t="s">
        <v>434</v>
      </c>
      <c r="DR124" s="747"/>
      <c r="DS124" s="747"/>
      <c r="DT124" s="747"/>
      <c r="DU124" s="748"/>
      <c r="DV124" s="837" t="s">
        <v>434</v>
      </c>
      <c r="DW124" s="838"/>
      <c r="DX124" s="838"/>
      <c r="DY124" s="838"/>
      <c r="DZ124" s="839"/>
    </row>
    <row r="125" spans="1:130" s="197" customFormat="1" ht="26.25" customHeight="1" thickBot="1">
      <c r="A125" s="895"/>
      <c r="B125" s="896"/>
      <c r="C125" s="833" t="s">
        <v>424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434</v>
      </c>
      <c r="AB125" s="814"/>
      <c r="AC125" s="814"/>
      <c r="AD125" s="814"/>
      <c r="AE125" s="815"/>
      <c r="AF125" s="816" t="s">
        <v>434</v>
      </c>
      <c r="AG125" s="814"/>
      <c r="AH125" s="814"/>
      <c r="AI125" s="814"/>
      <c r="AJ125" s="815"/>
      <c r="AK125" s="816" t="s">
        <v>434</v>
      </c>
      <c r="AL125" s="814"/>
      <c r="AM125" s="814"/>
      <c r="AN125" s="814"/>
      <c r="AO125" s="815"/>
      <c r="AP125" s="784" t="s">
        <v>434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438</v>
      </c>
      <c r="CL125" s="840"/>
      <c r="CM125" s="840"/>
      <c r="CN125" s="840"/>
      <c r="CO125" s="841"/>
      <c r="CP125" s="846" t="s">
        <v>439</v>
      </c>
      <c r="CQ125" s="788"/>
      <c r="CR125" s="788"/>
      <c r="CS125" s="788"/>
      <c r="CT125" s="788"/>
      <c r="CU125" s="788"/>
      <c r="CV125" s="788"/>
      <c r="CW125" s="788"/>
      <c r="CX125" s="788"/>
      <c r="CY125" s="788"/>
      <c r="CZ125" s="788"/>
      <c r="DA125" s="788"/>
      <c r="DB125" s="788"/>
      <c r="DC125" s="788"/>
      <c r="DD125" s="788"/>
      <c r="DE125" s="788"/>
      <c r="DF125" s="789"/>
      <c r="DG125" s="829" t="s">
        <v>434</v>
      </c>
      <c r="DH125" s="830"/>
      <c r="DI125" s="830"/>
      <c r="DJ125" s="830"/>
      <c r="DK125" s="830"/>
      <c r="DL125" s="830" t="s">
        <v>434</v>
      </c>
      <c r="DM125" s="830"/>
      <c r="DN125" s="830"/>
      <c r="DO125" s="830"/>
      <c r="DP125" s="830"/>
      <c r="DQ125" s="830" t="s">
        <v>434</v>
      </c>
      <c r="DR125" s="830"/>
      <c r="DS125" s="830"/>
      <c r="DT125" s="830"/>
      <c r="DU125" s="830"/>
      <c r="DV125" s="831" t="s">
        <v>434</v>
      </c>
      <c r="DW125" s="831"/>
      <c r="DX125" s="831"/>
      <c r="DY125" s="831"/>
      <c r="DZ125" s="832"/>
    </row>
    <row r="126" spans="1:130" s="197" customFormat="1" ht="26.25" customHeight="1">
      <c r="A126" s="895"/>
      <c r="B126" s="896"/>
      <c r="C126" s="833" t="s">
        <v>427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7923</v>
      </c>
      <c r="AB126" s="814"/>
      <c r="AC126" s="814"/>
      <c r="AD126" s="814"/>
      <c r="AE126" s="815"/>
      <c r="AF126" s="816">
        <v>21</v>
      </c>
      <c r="AG126" s="814"/>
      <c r="AH126" s="814"/>
      <c r="AI126" s="814"/>
      <c r="AJ126" s="815"/>
      <c r="AK126" s="816" t="s">
        <v>434</v>
      </c>
      <c r="AL126" s="814"/>
      <c r="AM126" s="814"/>
      <c r="AN126" s="814"/>
      <c r="AO126" s="815"/>
      <c r="AP126" s="784" t="s">
        <v>434</v>
      </c>
      <c r="AQ126" s="785"/>
      <c r="AR126" s="785"/>
      <c r="AS126" s="785"/>
      <c r="AT126" s="786"/>
      <c r="AU126" s="233"/>
      <c r="AV126" s="233"/>
      <c r="AW126" s="233"/>
      <c r="AX126" s="836" t="s">
        <v>440</v>
      </c>
      <c r="AY126" s="794"/>
      <c r="AZ126" s="794"/>
      <c r="BA126" s="794"/>
      <c r="BB126" s="794"/>
      <c r="BC126" s="794"/>
      <c r="BD126" s="794"/>
      <c r="BE126" s="795"/>
      <c r="BF126" s="793" t="s">
        <v>441</v>
      </c>
      <c r="BG126" s="794"/>
      <c r="BH126" s="794"/>
      <c r="BI126" s="794"/>
      <c r="BJ126" s="794"/>
      <c r="BK126" s="794"/>
      <c r="BL126" s="795"/>
      <c r="BM126" s="793" t="s">
        <v>442</v>
      </c>
      <c r="BN126" s="794"/>
      <c r="BO126" s="794"/>
      <c r="BP126" s="794"/>
      <c r="BQ126" s="794"/>
      <c r="BR126" s="794"/>
      <c r="BS126" s="795"/>
      <c r="BT126" s="793" t="s">
        <v>443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444</v>
      </c>
      <c r="CQ126" s="798"/>
      <c r="CR126" s="798"/>
      <c r="CS126" s="798"/>
      <c r="CT126" s="798"/>
      <c r="CU126" s="798"/>
      <c r="CV126" s="798"/>
      <c r="CW126" s="798"/>
      <c r="CX126" s="798"/>
      <c r="CY126" s="798"/>
      <c r="CZ126" s="798"/>
      <c r="DA126" s="798"/>
      <c r="DB126" s="798"/>
      <c r="DC126" s="798"/>
      <c r="DD126" s="798"/>
      <c r="DE126" s="798"/>
      <c r="DF126" s="799"/>
      <c r="DG126" s="800" t="s">
        <v>434</v>
      </c>
      <c r="DH126" s="801"/>
      <c r="DI126" s="801"/>
      <c r="DJ126" s="801"/>
      <c r="DK126" s="801"/>
      <c r="DL126" s="801" t="s">
        <v>434</v>
      </c>
      <c r="DM126" s="801"/>
      <c r="DN126" s="801"/>
      <c r="DO126" s="801"/>
      <c r="DP126" s="801"/>
      <c r="DQ126" s="801" t="s">
        <v>434</v>
      </c>
      <c r="DR126" s="801"/>
      <c r="DS126" s="801"/>
      <c r="DT126" s="801"/>
      <c r="DU126" s="801"/>
      <c r="DV126" s="853" t="s">
        <v>434</v>
      </c>
      <c r="DW126" s="853"/>
      <c r="DX126" s="853"/>
      <c r="DY126" s="853"/>
      <c r="DZ126" s="854"/>
    </row>
    <row r="127" spans="1:130" s="197" customFormat="1" ht="26.25" customHeight="1" thickBot="1">
      <c r="A127" s="897"/>
      <c r="B127" s="898"/>
      <c r="C127" s="855" t="s">
        <v>445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1037</v>
      </c>
      <c r="AB127" s="814"/>
      <c r="AC127" s="814"/>
      <c r="AD127" s="814"/>
      <c r="AE127" s="815"/>
      <c r="AF127" s="816">
        <v>772</v>
      </c>
      <c r="AG127" s="814"/>
      <c r="AH127" s="814"/>
      <c r="AI127" s="814"/>
      <c r="AJ127" s="815"/>
      <c r="AK127" s="816">
        <v>766</v>
      </c>
      <c r="AL127" s="814"/>
      <c r="AM127" s="814"/>
      <c r="AN127" s="814"/>
      <c r="AO127" s="815"/>
      <c r="AP127" s="784">
        <v>0</v>
      </c>
      <c r="AQ127" s="785"/>
      <c r="AR127" s="785"/>
      <c r="AS127" s="785"/>
      <c r="AT127" s="786"/>
      <c r="AU127" s="233"/>
      <c r="AV127" s="233"/>
      <c r="AW127" s="233"/>
      <c r="AX127" s="787" t="s">
        <v>446</v>
      </c>
      <c r="AY127" s="788"/>
      <c r="AZ127" s="788"/>
      <c r="BA127" s="788"/>
      <c r="BB127" s="788"/>
      <c r="BC127" s="788"/>
      <c r="BD127" s="788"/>
      <c r="BE127" s="789"/>
      <c r="BF127" s="790" t="s">
        <v>434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447</v>
      </c>
      <c r="CQ127" s="782"/>
      <c r="CR127" s="782"/>
      <c r="CS127" s="782"/>
      <c r="CT127" s="782"/>
      <c r="CU127" s="782"/>
      <c r="CV127" s="782"/>
      <c r="CW127" s="782"/>
      <c r="CX127" s="782"/>
      <c r="CY127" s="782"/>
      <c r="CZ127" s="782"/>
      <c r="DA127" s="782"/>
      <c r="DB127" s="782"/>
      <c r="DC127" s="782"/>
      <c r="DD127" s="782"/>
      <c r="DE127" s="782"/>
      <c r="DF127" s="783"/>
      <c r="DG127" s="849" t="s">
        <v>448</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449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450</v>
      </c>
      <c r="X128" s="827"/>
      <c r="Y128" s="827"/>
      <c r="Z128" s="828"/>
      <c r="AA128" s="753">
        <v>64250</v>
      </c>
      <c r="AB128" s="754"/>
      <c r="AC128" s="754"/>
      <c r="AD128" s="754"/>
      <c r="AE128" s="755"/>
      <c r="AF128" s="756">
        <v>61979</v>
      </c>
      <c r="AG128" s="754"/>
      <c r="AH128" s="754"/>
      <c r="AI128" s="754"/>
      <c r="AJ128" s="755"/>
      <c r="AK128" s="756">
        <v>51275</v>
      </c>
      <c r="AL128" s="754"/>
      <c r="AM128" s="754"/>
      <c r="AN128" s="754"/>
      <c r="AO128" s="755"/>
      <c r="AP128" s="757"/>
      <c r="AQ128" s="758"/>
      <c r="AR128" s="758"/>
      <c r="AS128" s="758"/>
      <c r="AT128" s="759"/>
      <c r="AU128" s="235"/>
      <c r="AV128" s="235"/>
      <c r="AW128" s="235"/>
      <c r="AX128" s="802" t="s">
        <v>451</v>
      </c>
      <c r="AY128" s="798"/>
      <c r="AZ128" s="798"/>
      <c r="BA128" s="798"/>
      <c r="BB128" s="798"/>
      <c r="BC128" s="798"/>
      <c r="BD128" s="798"/>
      <c r="BE128" s="799"/>
      <c r="BF128" s="820" t="s">
        <v>452</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453</v>
      </c>
      <c r="X129" s="811"/>
      <c r="Y129" s="811"/>
      <c r="Z129" s="812"/>
      <c r="AA129" s="813">
        <v>2452826</v>
      </c>
      <c r="AB129" s="814"/>
      <c r="AC129" s="814"/>
      <c r="AD129" s="814"/>
      <c r="AE129" s="815"/>
      <c r="AF129" s="816">
        <v>2414172</v>
      </c>
      <c r="AG129" s="814"/>
      <c r="AH129" s="814"/>
      <c r="AI129" s="814"/>
      <c r="AJ129" s="815"/>
      <c r="AK129" s="816">
        <v>2479572</v>
      </c>
      <c r="AL129" s="814"/>
      <c r="AM129" s="814"/>
      <c r="AN129" s="814"/>
      <c r="AO129" s="815"/>
      <c r="AP129" s="817"/>
      <c r="AQ129" s="818"/>
      <c r="AR129" s="818"/>
      <c r="AS129" s="818"/>
      <c r="AT129" s="819"/>
      <c r="AU129" s="235"/>
      <c r="AV129" s="235"/>
      <c r="AW129" s="235"/>
      <c r="AX129" s="802" t="s">
        <v>454</v>
      </c>
      <c r="AY129" s="798"/>
      <c r="AZ129" s="798"/>
      <c r="BA129" s="798"/>
      <c r="BB129" s="798"/>
      <c r="BC129" s="798"/>
      <c r="BD129" s="798"/>
      <c r="BE129" s="799"/>
      <c r="BF129" s="803">
        <v>5.2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455</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456</v>
      </c>
      <c r="X130" s="811"/>
      <c r="Y130" s="811"/>
      <c r="Z130" s="812"/>
      <c r="AA130" s="813">
        <v>430476</v>
      </c>
      <c r="AB130" s="814"/>
      <c r="AC130" s="814"/>
      <c r="AD130" s="814"/>
      <c r="AE130" s="815"/>
      <c r="AF130" s="816">
        <v>432027</v>
      </c>
      <c r="AG130" s="814"/>
      <c r="AH130" s="814"/>
      <c r="AI130" s="814"/>
      <c r="AJ130" s="815"/>
      <c r="AK130" s="816">
        <v>425340</v>
      </c>
      <c r="AL130" s="814"/>
      <c r="AM130" s="814"/>
      <c r="AN130" s="814"/>
      <c r="AO130" s="815"/>
      <c r="AP130" s="817"/>
      <c r="AQ130" s="818"/>
      <c r="AR130" s="818"/>
      <c r="AS130" s="818"/>
      <c r="AT130" s="819"/>
      <c r="AU130" s="235"/>
      <c r="AV130" s="235"/>
      <c r="AW130" s="235"/>
      <c r="AX130" s="781" t="s">
        <v>457</v>
      </c>
      <c r="AY130" s="782"/>
      <c r="AZ130" s="782"/>
      <c r="BA130" s="782"/>
      <c r="BB130" s="782"/>
      <c r="BC130" s="782"/>
      <c r="BD130" s="782"/>
      <c r="BE130" s="783"/>
      <c r="BF130" s="735" t="s">
        <v>399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458</v>
      </c>
      <c r="X131" s="744"/>
      <c r="Y131" s="744"/>
      <c r="Z131" s="745"/>
      <c r="AA131" s="746">
        <v>2022350</v>
      </c>
      <c r="AB131" s="747"/>
      <c r="AC131" s="747"/>
      <c r="AD131" s="747"/>
      <c r="AE131" s="748"/>
      <c r="AF131" s="749">
        <v>1982145</v>
      </c>
      <c r="AG131" s="747"/>
      <c r="AH131" s="747"/>
      <c r="AI131" s="747"/>
      <c r="AJ131" s="748"/>
      <c r="AK131" s="749">
        <v>2054232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459</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460</v>
      </c>
      <c r="W132" s="767"/>
      <c r="X132" s="767"/>
      <c r="Y132" s="767"/>
      <c r="Z132" s="768"/>
      <c r="AA132" s="769">
        <v>6.2089153709999998</v>
      </c>
      <c r="AB132" s="770"/>
      <c r="AC132" s="770"/>
      <c r="AD132" s="770"/>
      <c r="AE132" s="771"/>
      <c r="AF132" s="772">
        <v>5.8991143429999999</v>
      </c>
      <c r="AG132" s="770"/>
      <c r="AH132" s="770"/>
      <c r="AI132" s="770"/>
      <c r="AJ132" s="771"/>
      <c r="AK132" s="772">
        <v>3.6771893339999999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461</v>
      </c>
      <c r="W133" s="776"/>
      <c r="X133" s="776"/>
      <c r="Y133" s="776"/>
      <c r="Z133" s="777"/>
      <c r="AA133" s="778">
        <v>6.2</v>
      </c>
      <c r="AB133" s="779"/>
      <c r="AC133" s="779"/>
      <c r="AD133" s="779"/>
      <c r="AE133" s="780"/>
      <c r="AF133" s="778">
        <v>5.9</v>
      </c>
      <c r="AG133" s="779"/>
      <c r="AH133" s="779"/>
      <c r="AI133" s="779"/>
      <c r="AJ133" s="780"/>
      <c r="AK133" s="778">
        <v>5.2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55"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49" t="s">
        <v>464</v>
      </c>
      <c r="L7" s="254"/>
      <c r="M7" s="255" t="s">
        <v>465</v>
      </c>
      <c r="N7" s="256"/>
    </row>
    <row r="8" spans="1:16">
      <c r="A8" s="248"/>
      <c r="B8" s="244"/>
      <c r="C8" s="244"/>
      <c r="D8" s="244"/>
      <c r="E8" s="244"/>
      <c r="F8" s="244"/>
      <c r="G8" s="257"/>
      <c r="H8" s="258"/>
      <c r="I8" s="258"/>
      <c r="J8" s="259"/>
      <c r="K8" s="1150"/>
      <c r="L8" s="260" t="s">
        <v>466</v>
      </c>
      <c r="M8" s="261" t="s">
        <v>467</v>
      </c>
      <c r="N8" s="262" t="s">
        <v>468</v>
      </c>
    </row>
    <row r="9" spans="1:16">
      <c r="A9" s="248"/>
      <c r="B9" s="244"/>
      <c r="C9" s="244"/>
      <c r="D9" s="244"/>
      <c r="E9" s="244"/>
      <c r="F9" s="244"/>
      <c r="G9" s="1163" t="s">
        <v>469</v>
      </c>
      <c r="H9" s="1164"/>
      <c r="I9" s="1164"/>
      <c r="J9" s="1165"/>
      <c r="K9" s="263">
        <v>591886</v>
      </c>
      <c r="L9" s="264">
        <v>169449</v>
      </c>
      <c r="M9" s="265">
        <v>187155</v>
      </c>
      <c r="N9" s="266">
        <v>-9.5</v>
      </c>
    </row>
    <row r="10" spans="1:16">
      <c r="A10" s="248"/>
      <c r="B10" s="244"/>
      <c r="C10" s="244"/>
      <c r="D10" s="244"/>
      <c r="E10" s="244"/>
      <c r="F10" s="244"/>
      <c r="G10" s="1163" t="s">
        <v>470</v>
      </c>
      <c r="H10" s="1164"/>
      <c r="I10" s="1164"/>
      <c r="J10" s="1165"/>
      <c r="K10" s="267">
        <v>12640</v>
      </c>
      <c r="L10" s="268">
        <v>3619</v>
      </c>
      <c r="M10" s="269">
        <v>20525</v>
      </c>
      <c r="N10" s="270">
        <v>-82.4</v>
      </c>
    </row>
    <row r="11" spans="1:16" ht="13.5" customHeight="1">
      <c r="A11" s="248"/>
      <c r="B11" s="244"/>
      <c r="C11" s="244"/>
      <c r="D11" s="244"/>
      <c r="E11" s="244"/>
      <c r="F11" s="244"/>
      <c r="G11" s="1163" t="s">
        <v>471</v>
      </c>
      <c r="H11" s="1164"/>
      <c r="I11" s="1164"/>
      <c r="J11" s="1165"/>
      <c r="K11" s="267">
        <v>118173</v>
      </c>
      <c r="L11" s="268">
        <v>33831</v>
      </c>
      <c r="M11" s="269">
        <v>27959</v>
      </c>
      <c r="N11" s="270">
        <v>21</v>
      </c>
    </row>
    <row r="12" spans="1:16" ht="13.5" customHeight="1">
      <c r="A12" s="248"/>
      <c r="B12" s="244"/>
      <c r="C12" s="244"/>
      <c r="D12" s="244"/>
      <c r="E12" s="244"/>
      <c r="F12" s="244"/>
      <c r="G12" s="1163" t="s">
        <v>472</v>
      </c>
      <c r="H12" s="1164"/>
      <c r="I12" s="1164"/>
      <c r="J12" s="1165"/>
      <c r="K12" s="267">
        <v>184911</v>
      </c>
      <c r="L12" s="268">
        <v>52938</v>
      </c>
      <c r="M12" s="269">
        <v>2910</v>
      </c>
      <c r="N12" s="270">
        <v>1719.2</v>
      </c>
    </row>
    <row r="13" spans="1:16" ht="13.5" customHeight="1">
      <c r="A13" s="248"/>
      <c r="B13" s="244"/>
      <c r="C13" s="244"/>
      <c r="D13" s="244"/>
      <c r="E13" s="244"/>
      <c r="F13" s="244"/>
      <c r="G13" s="1163" t="s">
        <v>473</v>
      </c>
      <c r="H13" s="1164"/>
      <c r="I13" s="1164"/>
      <c r="J13" s="1165"/>
      <c r="K13" s="267" t="s">
        <v>474</v>
      </c>
      <c r="L13" s="268" t="s">
        <v>474</v>
      </c>
      <c r="M13" s="269" t="s">
        <v>474</v>
      </c>
      <c r="N13" s="270" t="s">
        <v>474</v>
      </c>
    </row>
    <row r="14" spans="1:16" ht="13.5" customHeight="1">
      <c r="A14" s="248"/>
      <c r="B14" s="244"/>
      <c r="C14" s="244"/>
      <c r="D14" s="244"/>
      <c r="E14" s="244"/>
      <c r="F14" s="244"/>
      <c r="G14" s="1163" t="s">
        <v>475</v>
      </c>
      <c r="H14" s="1164"/>
      <c r="I14" s="1164"/>
      <c r="J14" s="1165"/>
      <c r="K14" s="267">
        <v>49996</v>
      </c>
      <c r="L14" s="268">
        <v>14313</v>
      </c>
      <c r="M14" s="269">
        <v>9160</v>
      </c>
      <c r="N14" s="270">
        <v>56.3</v>
      </c>
    </row>
    <row r="15" spans="1:16" ht="13.5" customHeight="1">
      <c r="A15" s="248"/>
      <c r="B15" s="244"/>
      <c r="C15" s="244"/>
      <c r="D15" s="244"/>
      <c r="E15" s="244"/>
      <c r="F15" s="244"/>
      <c r="G15" s="1163" t="s">
        <v>476</v>
      </c>
      <c r="H15" s="1164"/>
      <c r="I15" s="1164"/>
      <c r="J15" s="1165"/>
      <c r="K15" s="267">
        <v>12895</v>
      </c>
      <c r="L15" s="268">
        <v>3692</v>
      </c>
      <c r="M15" s="269">
        <v>4580</v>
      </c>
      <c r="N15" s="270">
        <v>-19.399999999999999</v>
      </c>
    </row>
    <row r="16" spans="1:16">
      <c r="A16" s="248"/>
      <c r="B16" s="244"/>
      <c r="C16" s="244"/>
      <c r="D16" s="244"/>
      <c r="E16" s="244"/>
      <c r="F16" s="244"/>
      <c r="G16" s="1166" t="s">
        <v>477</v>
      </c>
      <c r="H16" s="1167"/>
      <c r="I16" s="1167"/>
      <c r="J16" s="1168"/>
      <c r="K16" s="268">
        <v>-45788</v>
      </c>
      <c r="L16" s="268">
        <v>-13109</v>
      </c>
      <c r="M16" s="269">
        <v>-19254</v>
      </c>
      <c r="N16" s="270">
        <v>-31.9</v>
      </c>
    </row>
    <row r="17" spans="1:16">
      <c r="A17" s="248"/>
      <c r="B17" s="244"/>
      <c r="C17" s="244"/>
      <c r="D17" s="244"/>
      <c r="E17" s="244"/>
      <c r="F17" s="244"/>
      <c r="G17" s="1166" t="s">
        <v>168</v>
      </c>
      <c r="H17" s="1167"/>
      <c r="I17" s="1167"/>
      <c r="J17" s="1168"/>
      <c r="K17" s="268">
        <v>924713</v>
      </c>
      <c r="L17" s="268">
        <v>264733</v>
      </c>
      <c r="M17" s="269">
        <v>233033</v>
      </c>
      <c r="N17" s="270">
        <v>13.6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60" t="s">
        <v>482</v>
      </c>
      <c r="H21" s="1161"/>
      <c r="I21" s="1161"/>
      <c r="J21" s="1162"/>
      <c r="K21" s="280">
        <v>17.18</v>
      </c>
      <c r="L21" s="281">
        <v>21.21</v>
      </c>
      <c r="M21" s="282">
        <v>-4.03</v>
      </c>
      <c r="N21" s="249"/>
      <c r="O21" s="283"/>
      <c r="P21" s="279"/>
    </row>
    <row r="22" spans="1:16" s="284" customFormat="1">
      <c r="A22" s="279"/>
      <c r="B22" s="249"/>
      <c r="C22" s="249"/>
      <c r="D22" s="249"/>
      <c r="E22" s="249"/>
      <c r="F22" s="249"/>
      <c r="G22" s="1160" t="s">
        <v>483</v>
      </c>
      <c r="H22" s="1161"/>
      <c r="I22" s="1161"/>
      <c r="J22" s="1162"/>
      <c r="K22" s="285">
        <v>95.9</v>
      </c>
      <c r="L22" s="286">
        <v>95.4</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49" t="s">
        <v>464</v>
      </c>
      <c r="L30" s="254"/>
      <c r="M30" s="255" t="s">
        <v>465</v>
      </c>
      <c r="N30" s="256"/>
    </row>
    <row r="31" spans="1:16">
      <c r="A31" s="248"/>
      <c r="B31" s="244"/>
      <c r="C31" s="244"/>
      <c r="D31" s="244"/>
      <c r="E31" s="244"/>
      <c r="F31" s="244"/>
      <c r="G31" s="257"/>
      <c r="H31" s="258"/>
      <c r="I31" s="258"/>
      <c r="J31" s="259"/>
      <c r="K31" s="1150"/>
      <c r="L31" s="260" t="s">
        <v>466</v>
      </c>
      <c r="M31" s="261" t="s">
        <v>467</v>
      </c>
      <c r="N31" s="262" t="s">
        <v>468</v>
      </c>
    </row>
    <row r="32" spans="1:16" ht="27" customHeight="1">
      <c r="A32" s="248"/>
      <c r="B32" s="244"/>
      <c r="C32" s="244"/>
      <c r="D32" s="244"/>
      <c r="E32" s="244"/>
      <c r="F32" s="244"/>
      <c r="G32" s="1151" t="s">
        <v>487</v>
      </c>
      <c r="H32" s="1152"/>
      <c r="I32" s="1152"/>
      <c r="J32" s="1153"/>
      <c r="K32" s="294">
        <v>445862</v>
      </c>
      <c r="L32" s="294">
        <v>127644</v>
      </c>
      <c r="M32" s="295">
        <v>137219</v>
      </c>
      <c r="N32" s="296">
        <v>-7</v>
      </c>
    </row>
    <row r="33" spans="1:16" ht="13.5" customHeight="1">
      <c r="A33" s="248"/>
      <c r="B33" s="244"/>
      <c r="C33" s="244"/>
      <c r="D33" s="244"/>
      <c r="E33" s="244"/>
      <c r="F33" s="244"/>
      <c r="G33" s="1151" t="s">
        <v>488</v>
      </c>
      <c r="H33" s="1152"/>
      <c r="I33" s="1152"/>
      <c r="J33" s="1153"/>
      <c r="K33" s="294" t="s">
        <v>474</v>
      </c>
      <c r="L33" s="294" t="s">
        <v>474</v>
      </c>
      <c r="M33" s="295" t="s">
        <v>474</v>
      </c>
      <c r="N33" s="296" t="s">
        <v>474</v>
      </c>
    </row>
    <row r="34" spans="1:16" ht="27" customHeight="1">
      <c r="A34" s="248"/>
      <c r="B34" s="244"/>
      <c r="C34" s="244"/>
      <c r="D34" s="244"/>
      <c r="E34" s="244"/>
      <c r="F34" s="244"/>
      <c r="G34" s="1151" t="s">
        <v>489</v>
      </c>
      <c r="H34" s="1152"/>
      <c r="I34" s="1152"/>
      <c r="J34" s="1153"/>
      <c r="K34" s="294" t="s">
        <v>474</v>
      </c>
      <c r="L34" s="294" t="s">
        <v>474</v>
      </c>
      <c r="M34" s="295">
        <v>4</v>
      </c>
      <c r="N34" s="296" t="s">
        <v>474</v>
      </c>
    </row>
    <row r="35" spans="1:16" ht="27" customHeight="1">
      <c r="A35" s="248"/>
      <c r="B35" s="244"/>
      <c r="C35" s="244"/>
      <c r="D35" s="244"/>
      <c r="E35" s="244"/>
      <c r="F35" s="244"/>
      <c r="G35" s="1151" t="s">
        <v>490</v>
      </c>
      <c r="H35" s="1152"/>
      <c r="I35" s="1152"/>
      <c r="J35" s="1153"/>
      <c r="K35" s="294">
        <v>95525</v>
      </c>
      <c r="L35" s="294">
        <v>27348</v>
      </c>
      <c r="M35" s="295">
        <v>30414</v>
      </c>
      <c r="N35" s="296">
        <v>-10.1</v>
      </c>
    </row>
    <row r="36" spans="1:16" ht="27" customHeight="1">
      <c r="A36" s="248"/>
      <c r="B36" s="244"/>
      <c r="C36" s="244"/>
      <c r="D36" s="244"/>
      <c r="E36" s="244"/>
      <c r="F36" s="244"/>
      <c r="G36" s="1151" t="s">
        <v>491</v>
      </c>
      <c r="H36" s="1152"/>
      <c r="I36" s="1152"/>
      <c r="J36" s="1153"/>
      <c r="K36" s="294" t="s">
        <v>474</v>
      </c>
      <c r="L36" s="294" t="s">
        <v>474</v>
      </c>
      <c r="M36" s="295">
        <v>5195</v>
      </c>
      <c r="N36" s="296" t="s">
        <v>474</v>
      </c>
    </row>
    <row r="37" spans="1:16" ht="13.5" customHeight="1">
      <c r="A37" s="248"/>
      <c r="B37" s="244"/>
      <c r="C37" s="244"/>
      <c r="D37" s="244"/>
      <c r="E37" s="244"/>
      <c r="F37" s="244"/>
      <c r="G37" s="1151" t="s">
        <v>492</v>
      </c>
      <c r="H37" s="1152"/>
      <c r="I37" s="1152"/>
      <c r="J37" s="1153"/>
      <c r="K37" s="294">
        <v>10766</v>
      </c>
      <c r="L37" s="294">
        <v>3082</v>
      </c>
      <c r="M37" s="295">
        <v>2257</v>
      </c>
      <c r="N37" s="296">
        <v>36.6</v>
      </c>
    </row>
    <row r="38" spans="1:16" ht="27" customHeight="1">
      <c r="A38" s="248"/>
      <c r="B38" s="244"/>
      <c r="C38" s="244"/>
      <c r="D38" s="244"/>
      <c r="E38" s="244"/>
      <c r="F38" s="244"/>
      <c r="G38" s="1154" t="s">
        <v>493</v>
      </c>
      <c r="H38" s="1155"/>
      <c r="I38" s="1155"/>
      <c r="J38" s="1156"/>
      <c r="K38" s="297" t="s">
        <v>474</v>
      </c>
      <c r="L38" s="297" t="s">
        <v>474</v>
      </c>
      <c r="M38" s="298">
        <v>40</v>
      </c>
      <c r="N38" s="299" t="s">
        <v>474</v>
      </c>
      <c r="O38" s="293"/>
    </row>
    <row r="39" spans="1:16">
      <c r="A39" s="248"/>
      <c r="B39" s="244"/>
      <c r="C39" s="244"/>
      <c r="D39" s="244"/>
      <c r="E39" s="244"/>
      <c r="F39" s="244"/>
      <c r="G39" s="1154" t="s">
        <v>494</v>
      </c>
      <c r="H39" s="1155"/>
      <c r="I39" s="1155"/>
      <c r="J39" s="1156"/>
      <c r="K39" s="300">
        <v>-51275</v>
      </c>
      <c r="L39" s="300">
        <v>-14679</v>
      </c>
      <c r="M39" s="301">
        <v>-7960</v>
      </c>
      <c r="N39" s="302">
        <v>84.4</v>
      </c>
      <c r="O39" s="293"/>
    </row>
    <row r="40" spans="1:16" ht="27" customHeight="1">
      <c r="A40" s="248"/>
      <c r="B40" s="244"/>
      <c r="C40" s="244"/>
      <c r="D40" s="244"/>
      <c r="E40" s="244"/>
      <c r="F40" s="244"/>
      <c r="G40" s="1151" t="s">
        <v>495</v>
      </c>
      <c r="H40" s="1152"/>
      <c r="I40" s="1152"/>
      <c r="J40" s="1153"/>
      <c r="K40" s="300">
        <v>-425340</v>
      </c>
      <c r="L40" s="300">
        <v>-121769</v>
      </c>
      <c r="M40" s="301">
        <v>-124831</v>
      </c>
      <c r="N40" s="302">
        <v>-2.5</v>
      </c>
      <c r="O40" s="293"/>
    </row>
    <row r="41" spans="1:16">
      <c r="A41" s="248"/>
      <c r="B41" s="244"/>
      <c r="C41" s="244"/>
      <c r="D41" s="244"/>
      <c r="E41" s="244"/>
      <c r="F41" s="244"/>
      <c r="G41" s="1157" t="s">
        <v>279</v>
      </c>
      <c r="H41" s="1158"/>
      <c r="I41" s="1158"/>
      <c r="J41" s="1159"/>
      <c r="K41" s="294">
        <v>75538</v>
      </c>
      <c r="L41" s="300">
        <v>21626</v>
      </c>
      <c r="M41" s="301">
        <v>42339</v>
      </c>
      <c r="N41" s="302">
        <v>-48.9</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44" t="s">
        <v>464</v>
      </c>
      <c r="J49" s="1146" t="s">
        <v>499</v>
      </c>
      <c r="K49" s="1147"/>
      <c r="L49" s="1147"/>
      <c r="M49" s="1147"/>
      <c r="N49" s="1148"/>
    </row>
    <row r="50" spans="1:14">
      <c r="A50" s="248"/>
      <c r="B50" s="244"/>
      <c r="C50" s="244"/>
      <c r="D50" s="244"/>
      <c r="E50" s="244"/>
      <c r="F50" s="244"/>
      <c r="G50" s="312"/>
      <c r="H50" s="313"/>
      <c r="I50" s="1145"/>
      <c r="J50" s="314" t="s">
        <v>500</v>
      </c>
      <c r="K50" s="315" t="s">
        <v>501</v>
      </c>
      <c r="L50" s="316" t="s">
        <v>502</v>
      </c>
      <c r="M50" s="317" t="s">
        <v>503</v>
      </c>
      <c r="N50" s="318" t="s">
        <v>504</v>
      </c>
    </row>
    <row r="51" spans="1:14">
      <c r="A51" s="248"/>
      <c r="B51" s="244"/>
      <c r="C51" s="244"/>
      <c r="D51" s="244"/>
      <c r="E51" s="244"/>
      <c r="F51" s="244"/>
      <c r="G51" s="310" t="s">
        <v>505</v>
      </c>
      <c r="H51" s="311"/>
      <c r="I51" s="319">
        <v>502860</v>
      </c>
      <c r="J51" s="320">
        <v>133739</v>
      </c>
      <c r="K51" s="321">
        <v>-71.2</v>
      </c>
      <c r="L51" s="322">
        <v>216155</v>
      </c>
      <c r="M51" s="323">
        <v>-35.299999999999997</v>
      </c>
      <c r="N51" s="324">
        <v>-35.9</v>
      </c>
    </row>
    <row r="52" spans="1:14">
      <c r="A52" s="248"/>
      <c r="B52" s="244"/>
      <c r="C52" s="244"/>
      <c r="D52" s="244"/>
      <c r="E52" s="244"/>
      <c r="F52" s="244"/>
      <c r="G52" s="325"/>
      <c r="H52" s="326" t="s">
        <v>506</v>
      </c>
      <c r="I52" s="327">
        <v>384937</v>
      </c>
      <c r="J52" s="328">
        <v>102377</v>
      </c>
      <c r="K52" s="329">
        <v>-1.2</v>
      </c>
      <c r="L52" s="330">
        <v>108827</v>
      </c>
      <c r="M52" s="331">
        <v>-19.600000000000001</v>
      </c>
      <c r="N52" s="332">
        <v>18.399999999999999</v>
      </c>
    </row>
    <row r="53" spans="1:14">
      <c r="A53" s="248"/>
      <c r="B53" s="244"/>
      <c r="C53" s="244"/>
      <c r="D53" s="244"/>
      <c r="E53" s="244"/>
      <c r="F53" s="244"/>
      <c r="G53" s="310" t="s">
        <v>507</v>
      </c>
      <c r="H53" s="311"/>
      <c r="I53" s="319">
        <v>464359</v>
      </c>
      <c r="J53" s="320">
        <v>123368</v>
      </c>
      <c r="K53" s="321">
        <v>-7.8</v>
      </c>
      <c r="L53" s="322">
        <v>228305</v>
      </c>
      <c r="M53" s="323">
        <v>5.6</v>
      </c>
      <c r="N53" s="324">
        <v>-13.4</v>
      </c>
    </row>
    <row r="54" spans="1:14">
      <c r="A54" s="248"/>
      <c r="B54" s="244"/>
      <c r="C54" s="244"/>
      <c r="D54" s="244"/>
      <c r="E54" s="244"/>
      <c r="F54" s="244"/>
      <c r="G54" s="325"/>
      <c r="H54" s="326" t="s">
        <v>506</v>
      </c>
      <c r="I54" s="327">
        <v>290818</v>
      </c>
      <c r="J54" s="328">
        <v>77263</v>
      </c>
      <c r="K54" s="329">
        <v>-24.5</v>
      </c>
      <c r="L54" s="330">
        <v>86611</v>
      </c>
      <c r="M54" s="331">
        <v>-20.399999999999999</v>
      </c>
      <c r="N54" s="332">
        <v>-4.0999999999999996</v>
      </c>
    </row>
    <row r="55" spans="1:14">
      <c r="A55" s="248"/>
      <c r="B55" s="244"/>
      <c r="C55" s="244"/>
      <c r="D55" s="244"/>
      <c r="E55" s="244"/>
      <c r="F55" s="244"/>
      <c r="G55" s="310" t="s">
        <v>508</v>
      </c>
      <c r="H55" s="311"/>
      <c r="I55" s="319">
        <v>628445</v>
      </c>
      <c r="J55" s="320">
        <v>169484</v>
      </c>
      <c r="K55" s="321">
        <v>37.4</v>
      </c>
      <c r="L55" s="322">
        <v>316331</v>
      </c>
      <c r="M55" s="323">
        <v>38.6</v>
      </c>
      <c r="N55" s="324">
        <v>-1.2</v>
      </c>
    </row>
    <row r="56" spans="1:14">
      <c r="A56" s="248"/>
      <c r="B56" s="244"/>
      <c r="C56" s="244"/>
      <c r="D56" s="244"/>
      <c r="E56" s="244"/>
      <c r="F56" s="244"/>
      <c r="G56" s="325"/>
      <c r="H56" s="326" t="s">
        <v>506</v>
      </c>
      <c r="I56" s="327">
        <v>376041</v>
      </c>
      <c r="J56" s="328">
        <v>101413</v>
      </c>
      <c r="K56" s="329">
        <v>31.3</v>
      </c>
      <c r="L56" s="330">
        <v>106387</v>
      </c>
      <c r="M56" s="331">
        <v>22.8</v>
      </c>
      <c r="N56" s="332">
        <v>8.5</v>
      </c>
    </row>
    <row r="57" spans="1:14">
      <c r="A57" s="248"/>
      <c r="B57" s="244"/>
      <c r="C57" s="244"/>
      <c r="D57" s="244"/>
      <c r="E57" s="244"/>
      <c r="F57" s="244"/>
      <c r="G57" s="310" t="s">
        <v>509</v>
      </c>
      <c r="H57" s="311"/>
      <c r="I57" s="319">
        <v>668914</v>
      </c>
      <c r="J57" s="320">
        <v>187004</v>
      </c>
      <c r="K57" s="321">
        <v>10.3</v>
      </c>
      <c r="L57" s="322">
        <v>333013</v>
      </c>
      <c r="M57" s="323">
        <v>5.3</v>
      </c>
      <c r="N57" s="324">
        <v>5</v>
      </c>
    </row>
    <row r="58" spans="1:14">
      <c r="A58" s="248"/>
      <c r="B58" s="244"/>
      <c r="C58" s="244"/>
      <c r="D58" s="244"/>
      <c r="E58" s="244"/>
      <c r="F58" s="244"/>
      <c r="G58" s="325"/>
      <c r="H58" s="326" t="s">
        <v>506</v>
      </c>
      <c r="I58" s="327">
        <v>314949</v>
      </c>
      <c r="J58" s="328">
        <v>88048</v>
      </c>
      <c r="K58" s="329">
        <v>-13.2</v>
      </c>
      <c r="L58" s="330">
        <v>126732</v>
      </c>
      <c r="M58" s="331">
        <v>19.100000000000001</v>
      </c>
      <c r="N58" s="332">
        <v>-32.299999999999997</v>
      </c>
    </row>
    <row r="59" spans="1:14">
      <c r="A59" s="248"/>
      <c r="B59" s="244"/>
      <c r="C59" s="244"/>
      <c r="D59" s="244"/>
      <c r="E59" s="244"/>
      <c r="F59" s="244"/>
      <c r="G59" s="310" t="s">
        <v>510</v>
      </c>
      <c r="H59" s="311"/>
      <c r="I59" s="319">
        <v>442710</v>
      </c>
      <c r="J59" s="320">
        <v>126742</v>
      </c>
      <c r="K59" s="321">
        <v>-32.200000000000003</v>
      </c>
      <c r="L59" s="322">
        <v>280458</v>
      </c>
      <c r="M59" s="323">
        <v>-15.8</v>
      </c>
      <c r="N59" s="324">
        <v>-16.399999999999999</v>
      </c>
    </row>
    <row r="60" spans="1:14">
      <c r="A60" s="248"/>
      <c r="B60" s="244"/>
      <c r="C60" s="244"/>
      <c r="D60" s="244"/>
      <c r="E60" s="244"/>
      <c r="F60" s="244"/>
      <c r="G60" s="325"/>
      <c r="H60" s="326" t="s">
        <v>506</v>
      </c>
      <c r="I60" s="333">
        <v>267169</v>
      </c>
      <c r="J60" s="328">
        <v>76487</v>
      </c>
      <c r="K60" s="329">
        <v>-13.1</v>
      </c>
      <c r="L60" s="330">
        <v>127286</v>
      </c>
      <c r="M60" s="331">
        <v>0.4</v>
      </c>
      <c r="N60" s="332">
        <v>-13.5</v>
      </c>
    </row>
    <row r="61" spans="1:14">
      <c r="A61" s="248"/>
      <c r="B61" s="244"/>
      <c r="C61" s="244"/>
      <c r="D61" s="244"/>
      <c r="E61" s="244"/>
      <c r="F61" s="244"/>
      <c r="G61" s="310" t="s">
        <v>511</v>
      </c>
      <c r="H61" s="334"/>
      <c r="I61" s="335">
        <v>541458</v>
      </c>
      <c r="J61" s="336">
        <v>148067</v>
      </c>
      <c r="K61" s="337">
        <v>-12.7</v>
      </c>
      <c r="L61" s="338">
        <v>274852</v>
      </c>
      <c r="M61" s="339">
        <v>-0.3</v>
      </c>
      <c r="N61" s="324">
        <v>-12.4</v>
      </c>
    </row>
    <row r="62" spans="1:14">
      <c r="A62" s="248"/>
      <c r="B62" s="244"/>
      <c r="C62" s="244"/>
      <c r="D62" s="244"/>
      <c r="E62" s="244"/>
      <c r="F62" s="244"/>
      <c r="G62" s="325"/>
      <c r="H62" s="326" t="s">
        <v>506</v>
      </c>
      <c r="I62" s="327">
        <v>326783</v>
      </c>
      <c r="J62" s="328">
        <v>89118</v>
      </c>
      <c r="K62" s="329">
        <v>-4.0999999999999996</v>
      </c>
      <c r="L62" s="330">
        <v>111169</v>
      </c>
      <c r="M62" s="331">
        <v>0.5</v>
      </c>
      <c r="N62" s="332">
        <v>-4.5999999999999996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69" t="s">
        <v>3</v>
      </c>
      <c r="D47" s="1169"/>
      <c r="E47" s="1170"/>
      <c r="F47" s="11">
        <v>20.75</v>
      </c>
      <c r="G47" s="12">
        <v>22.77</v>
      </c>
      <c r="H47" s="12">
        <v>24.76</v>
      </c>
      <c r="I47" s="12">
        <v>27.25</v>
      </c>
      <c r="J47" s="13">
        <v>30.59</v>
      </c>
    </row>
    <row r="48" spans="2:10" ht="57.75" customHeight="1">
      <c r="B48" s="14"/>
      <c r="C48" s="1171" t="s">
        <v>4</v>
      </c>
      <c r="D48" s="1171"/>
      <c r="E48" s="1172"/>
      <c r="F48" s="15">
        <v>2.66</v>
      </c>
      <c r="G48" s="16">
        <v>3.14</v>
      </c>
      <c r="H48" s="16">
        <v>2.82</v>
      </c>
      <c r="I48" s="16">
        <v>3.72</v>
      </c>
      <c r="J48" s="17">
        <v>3.62</v>
      </c>
    </row>
    <row r="49" spans="2:10" ht="57.75" customHeight="1" thickBot="1">
      <c r="B49" s="18"/>
      <c r="C49" s="1173" t="s">
        <v>5</v>
      </c>
      <c r="D49" s="1173"/>
      <c r="E49" s="1174"/>
      <c r="F49" s="19">
        <v>3.81</v>
      </c>
      <c r="G49" s="20">
        <v>2.56</v>
      </c>
      <c r="H49" s="20">
        <v>1.77</v>
      </c>
      <c r="I49" s="20">
        <v>2.94</v>
      </c>
      <c r="J49" s="21">
        <v>5.48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arai.kenta</cp:lastModifiedBy>
  <cp:lastPrinted>2017-04-04T09:42:16Z</cp:lastPrinted>
  <dcterms:created xsi:type="dcterms:W3CDTF">2017-02-15T14:34:37Z</dcterms:created>
  <dcterms:modified xsi:type="dcterms:W3CDTF">2017-04-27T11:39:51Z</dcterms:modified>
</cp:coreProperties>
</file>