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01.inet.local\Redirect\suzuki.mitsuru\HP用\令和元年度財政状況資料集\"/>
    </mc:Choice>
  </mc:AlternateContent>
  <bookViews>
    <workbookView xWindow="0" yWindow="0" windowWidth="15360" windowHeight="7635" firstSheet="7" activeTab="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<sst xmlns="http://schemas.openxmlformats.org/spreadsheetml/2006/main" count="1082" uniqueCount="596">
  <si>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</si>
  <si>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</si>
  <si>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</si>
  <si>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</si>
  <si>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</si>
  <si>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</si>
  <si>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</si>
  <si>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</si>
  <si>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</si>
  <si>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</si>
  <si>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</si>
  <si>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</si>
  <si>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</si>
  <si>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</si>
  <si>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</si>
  <si>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</si>
  <si>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</si>
  <si>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</si>
  <si>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</si>
  <si>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</si>
  <si>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</si>
  <si>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</si>
  <si>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</si>
  <si>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</si>
  <si>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</si>
  <si>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</si>
  <si>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</si>
  <si>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</si>
  <si>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</si>
  <si>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</si>
  <si>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</si>
  <si>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</si>
  <si>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</si>
  <si>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</si>
  <si>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</si>
  <si>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</si>
  <si>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</si>
  <si>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</si>
  <si>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</si>
  <si>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</si>
  <si>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</si>
  <si>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</si>
  <si>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</si>
  <si>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</si>
  <si>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</si>
  <si>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</si>
  <si>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</si>
  <si>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</si>
  <si>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</si>
  <si>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</si>
  <si>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</si>
  <si>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</si>
  <si>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</si>
  <si>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</si>
  <si>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</si>
  <si>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</si>
  <si>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</si>
  <si>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</si>
  <si>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</si>
  <si>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</si>
  <si>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</si>
  <si>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</si>
  <si>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</si>
  <si>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</si>
  <si>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</si>
  <si>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</si>
  <si>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</si>
  <si>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</si>
  <si>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</si>
  <si>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</si>
  <si>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</si>
  <si>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</si>
  <si>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</si>
  <si>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</si>
  <si>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</si>
  <si>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</si>
  <si>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</si>
  <si>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</si>
  <si>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</si>
  <si>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</si>
  <si>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</si>
  <si>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</si>
  <si>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</si>
  <si>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</si>
  <si>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</si>
  <si>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</si>
  <si>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</si>
  <si>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</si>
  <si>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</si>
  <si>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</si>
  <si>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</si>
  <si>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</si>
  <si>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</si>
  <si>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</si>
  <si>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</si>
  <si>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</si>
  <si>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</si>
  <si>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</si>
  <si>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</si>
  <si>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</si>
  <si>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</si>
  <si>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</si>
  <si>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</si>
  <si>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</si>
  <si>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</si>
  <si>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</si>
  <si>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</si>
  <si>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</si>
  <si>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</si>
  <si>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</si>
  <si>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</si>
  <si>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</si>
  <si>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</si>
  <si>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</si>
  <si>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</si>
  <si>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</si>
  <si>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</si>
  <si>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</si>
  <si>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</si>
  <si>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</si>
  <si>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</si>
  <si>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</si>
  <si>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</si>
  <si>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</si>
  <si>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</si>
  <si>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</si>
  <si>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</si>
  <si>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</si>
  <si>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</si>
  <si>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</si>
  <si>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</si>
  <si>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</si>
  <si>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</si>
  <si>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</si>
  <si>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</si>
  <si>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</si>
  <si>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</si>
  <si>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</si>
  <si>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</si>
  <si>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</si>
  <si>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</si>
  <si>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</si>
  <si>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</si>
  <si>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</si>
  <si>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</si>
  <si>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</si>
  <si>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</si>
  <si>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</si>
  <si>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</si>
  <si>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</si>
  <si>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</si>
  <si>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</si>
  <si>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</si>
  <si>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</si>
  <si>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</si>
  <si>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</si>
  <si>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</si>
  <si>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</si>
  <si>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</si>
  <si>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</si>
  <si>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</si>
  <si>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</si>
  <si>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</si>
  <si>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</si>
  <si>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</si>
  <si>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</si>
  <si>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</si>
  <si>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</si>
  <si>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</si>
  <si>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</si>
  <si>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</si>
  <si>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</si>
  <si>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</si>
  <si>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</si>
  <si>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</si>
  <si>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</si>
  <si>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</si>
  <si>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</si>
  <si>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</si>
  <si>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</si>
  <si>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</si>
  <si>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</si>
  <si>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</si>
  <si>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</si>
  <si>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</si>
  <si>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</si>
  <si>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</si>
  <si>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</si>
  <si>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</si>
  <si>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</si>
  <si>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</si>
  <si>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</si>
  <si>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</si>
  <si>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</si>
  <si>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</si>
  <si>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</si>
  <si>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</si>
  <si>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</si>
  <si>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</si>
  <si>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</si>
  <si>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</si>
  <si>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</si>
  <si>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</si>
  <si>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</si>
  <si>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</si>
  <si>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</si>
  <si>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</si>
  <si>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</si>
  <si>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</si>
  <si>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</si>
  <si>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</si>
  <si>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</si>
  <si>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</si>
  <si>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</si>
  <si>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</si>
  <si>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</si>
  <si>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</si>
  <si>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</si>
  <si>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</si>
  <si>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</si>
  <si>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</si>
  <si>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</si>
  <si>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</si>
  <si>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</si>
  <si>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</si>
  <si>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</si>
  <si>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</si>
  <si>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</si>
  <si>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</si>
  <si>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</si>
  <si>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</si>
  <si>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</si>
  <si>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</si>
  <si>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</si>
  <si>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</si>
  <si>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</si>
  <si>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</si>
  <si>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</si>
  <si>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</si>
  <si>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</si>
  <si>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</si>
  <si>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</si>
  <si>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</si>
  <si>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</si>
  <si>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</si>
  <si>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</si>
  <si>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</si>
  <si>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</si>
  <si>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</si>
  <si>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</si>
  <si>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</si>
  <si>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</si>
  <si>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</si>
  <si>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</si>
  <si>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</si>
  <si>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</si>
  <si>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</si>
  <si>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</si>
  <si>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</si>
  <si>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</si>
  <si>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</si>
  <si>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</si>
  <si>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</si>
  <si>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</si>
  <si>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</si>
  <si>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</si>
  <si>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</si>
  <si>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</si>
  <si>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</si>
  <si>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</si>
  <si>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</si>
  <si>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</si>
  <si>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</si>
  <si>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</si>
  <si>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</si>
  <si>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</si>
  <si>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</si>
  <si>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</si>
  <si>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</si>
  <si>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</si>
  <si>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</si>
  <si>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</si>
  <si>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</si>
  <si>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</si>
  <si>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</si>
  <si>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</si>
  <si>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</si>
  <si>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</si>
  <si>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</si>
  <si>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</si>
  <si>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</si>
  <si>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</si>
  <si>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</si>
  <si>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</si>
  <si>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</si>
  <si>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</si>
  <si>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</si>
  <si>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</si>
  <si>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</si>
  <si>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</si>
  <si>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</si>
  <si>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</si>
  <si>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</si>
  <si>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</si>
  <si>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</si>
  <si>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</si>
  <si>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</si>
  <si>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</si>
  <si>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</si>
  <si>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</si>
  <si>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</si>
  <si>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</si>
  <si>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</si>
  <si>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</si>
  <si>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</si>
  <si>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</si>
  <si>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</si>
  <si>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</si>
  <si>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</si>
  <si>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</si>
  <si>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</si>
  <si>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</si>
  <si>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</si>
  <si>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</si>
  <si>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</si>
  <si>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</si>
  <si>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</si>
  <si>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</si>
  <si>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</si>
  <si>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</si>
  <si>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</si>
  <si>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</si>
  <si>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</si>
  <si>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</si>
  <si>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</si>
  <si>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</si>
  <si>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</si>
  <si>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</si>
  <si>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</si>
  <si>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</si>
  <si>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</si>
  <si>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</si>
  <si>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</si>
  <si>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</si>
  <si>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</si>
  <si>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</si>
  <si>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</si>
  <si>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</si>
  <si>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</si>
  <si>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</si>
  <si>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</si>
  <si>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</si>
  <si>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</si>
  <si>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</si>
  <si>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</si>
  <si>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</si>
  <si>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</si>
  <si>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</si>
  <si>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</si>
  <si>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</si>
  <si>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</si>
  <si>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</si>
  <si>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</si>
  <si>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</si>
  <si>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</si>
  <si>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</si>
  <si>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</si>
  <si>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</si>
  <si>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</si>
  <si>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</si>
  <si>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</si>
  <si>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</si>
  <si>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</si>
  <si>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</si>
  <si>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</si>
  <si>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</si>
  <si>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</si>
  <si>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</si>
  <si>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</si>
  <si>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</si>
  <si>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</si>
  <si>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</si>
  <si>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</si>
  <si>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</si>
  <si>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</si>
  <si>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</si>
  <si>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</si>
  <si>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</si>
  <si>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</si>
  <si>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</si>
  <si>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</si>
  <si>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</si>
  <si>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</si>
  <si>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</si>
  <si>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</si>
  <si>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</si>
  <si>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</si>
  <si>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</si>
  <si>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</si>
  <si>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</si>
  <si>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</si>
  <si>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</si>
  <si>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</si>
  <si>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</si>
  <si>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</si>
  <si>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</si>
  <si>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</si>
  <si>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</si>
  <si>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</si>
  <si>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</si>
  <si>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</si>
  <si>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</si>
  <si>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</si>
  <si>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</si>
  <si>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</si>
  <si>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</si>
  <si>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</si>
  <si>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</si>
  <si>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</si>
  <si>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</si>
  <si>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</si>
  <si>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</si>
  <si>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</si>
  <si>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</si>
  <si>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</si>
  <si>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</si>
  <si>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</si>
  <si>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</si>
  <si>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</si>
  <si>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</si>
  <si>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</si>
  <si>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</si>
  <si>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</si>
  <si>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</si>
  <si>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</si>
  <si>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</si>
  <si>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</si>
  <si>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</si>
  <si>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</si>
  <si>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</si>
  <si>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</si>
  <si>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</si>
  <si>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</si>
  <si>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</si>
  <si>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</si>
  <si>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</si>
  <si>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</si>
  <si>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</si>
  <si>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</si>
  <si>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</si>
  <si>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</si>
  <si>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</si>
  <si>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</si>
  <si>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</si>
  <si>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</si>
  <si>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</si>
  <si>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</si>
  <si>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</si>
  <si>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</si>
  <si>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</si>
  <si>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</si>
  <si>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</si>
  <si>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</si>
  <si>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</si>
  <si>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</si>
  <si>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</si>
  <si>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</si>
  <si>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</si>
  <si>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</si>
  <si>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</si>
  <si>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</si>
  <si>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</si>
  <si>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</si>
  <si>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</si>
  <si>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</si>
  <si>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</si>
  <si>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</si>
  <si>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</si>
  <si>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</si>
  <si>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</si>
  <si>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</si>
  <si>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</si>
  <si>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</si>
  <si>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</si>
  <si>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</si>
  <si>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</si>
  <si>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</si>
  <si>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</si>
  <si>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</si>
  <si>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</si>
  <si>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</si>
  <si>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</si>
  <si>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</si>
  <si>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</si>
  <si>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</si>
  <si>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</si>
  <si>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</si>
  <si>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</si>
  <si>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</si>
  <si>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</si>
  <si>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</si>
  <si>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</si>
  <si>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</si>
  <si>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</si>
  <si>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</si>
  <si>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</si>
  <si>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</si>
  <si>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</si>
  <si>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</si>
  <si>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</si>
  <si>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</si>
  <si>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</si>
  <si>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</si>
  <si>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</si>
  <si>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</si>
  <si>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</si>
  <si>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</si>
  <si>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</si>
  <si>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</si>
  <si>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</si>
  <si>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</si>
  <si>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</si>
  <si>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</si>
  <si>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</si>
  <si>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</si>
  <si>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</si>
  <si>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</si>
  <si>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</si>
  <si>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</si>
  <si>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</si>
  <si>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</si>
  <si>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</si>
  <si>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</si>
  <si>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</si>
  <si>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</si>
  <si>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</si>
  <si>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</si>
  <si>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</si>
  <si>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</si>
  <si>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</si>
  <si>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</si>
  <si>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</si>
  <si>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</si>
  <si>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</si>
  <si>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</si>
  <si>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</si>
  <si>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</si>
  <si>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</si>
  <si>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</si>
  <si>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</si>
  <si>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</si>
  <si>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</si>
  <si>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</si>
  <si>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</si>
  <si>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</si>
  <si>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</si>
  <si>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</si>
  <si>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</si>
  <si>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</si>
  <si>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</si>
  <si>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</si>
  <si>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</si>
  <si>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</si>
  <si>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</si>
  <si>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</si>
  <si>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</si>
  <si>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</si>
  <si>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</si>
  <si>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0.85</t>
  </si>
  <si>
    <t>▲ 0.70</t>
  </si>
  <si>
    <t>▲ 1.27</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</si>
  <si>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</si>
  <si>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</si>
  <si>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</si>
  <si>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</si>
  <si>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</si>
  <si>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</si>
  <si>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</si>
  <si>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</si>
  <si>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</si>
  <si>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</si>
  <si>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</si>
  <si>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</si>
  <si>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</si>
  <si>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</si>
  <si>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</si>
  <si>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</si>
  <si>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</si>
  <si>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</si>
  <si>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1" eb="2">
      <t>カブ</t>
    </rPh>
    <rPh sb="3" eb="6">
      <t>ツキガタチョウ</t>
    </rPh>
    <rPh sb="6" eb="8">
      <t>シンコウ</t>
    </rPh>
    <rPh sb="8" eb="10">
      <t>コウシャ</t>
    </rPh>
    <phoneticPr fontId="2"/>
  </si>
  <si>
    <t>(公有財産整備基金(R01年度末現在))</t>
    <rPh sb="1" eb="3">
      <t>コウユウ</t>
    </rPh>
    <rPh sb="3" eb="5">
      <t>ザイサン</t>
    </rPh>
    <rPh sb="5" eb="7">
      <t>セイビ</t>
    </rPh>
    <rPh sb="7" eb="9">
      <t>キキン</t>
    </rPh>
    <phoneticPr fontId="5"/>
  </si>
  <si>
    <t>(札沼線代替輸送事業等基金(R01年度末現在))</t>
    <rPh sb="1" eb="2">
      <t>サツ</t>
    </rPh>
    <rPh sb="2" eb="3">
      <t>ヌマ</t>
    </rPh>
    <rPh sb="3" eb="4">
      <t>セン</t>
    </rPh>
    <rPh sb="4" eb="6">
      <t>ダイタイ</t>
    </rPh>
    <rPh sb="6" eb="8">
      <t>ユソウ</t>
    </rPh>
    <rPh sb="8" eb="10">
      <t>ジギョウ</t>
    </rPh>
    <rPh sb="10" eb="11">
      <t>トウ</t>
    </rPh>
    <rPh sb="11" eb="13">
      <t>キキン</t>
    </rPh>
    <phoneticPr fontId="5"/>
  </si>
  <si>
    <t>(ふるさと納税基金(R01年度末現在))</t>
    <rPh sb="5" eb="7">
      <t>ノウゼイ</t>
    </rPh>
    <rPh sb="7" eb="9">
      <t>キキン</t>
    </rPh>
    <phoneticPr fontId="5"/>
  </si>
  <si>
    <t>(地域福祉基金(R01年度末現在))</t>
    <rPh sb="1" eb="3">
      <t>チイキ</t>
    </rPh>
    <rPh sb="3" eb="5">
      <t>フクシ</t>
    </rPh>
    <rPh sb="5" eb="7">
      <t>キキン</t>
    </rPh>
    <phoneticPr fontId="5"/>
  </si>
  <si>
    <t>(ふるさと活性化基金(R01年度末現在))</t>
    <rPh sb="5" eb="8">
      <t>カッセイカ</t>
    </rPh>
    <rPh sb="8" eb="10">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</si>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</sst>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3400-489D-B9D2-7800BBC5F3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126742</c:v>
                </c:pt>
                <c:pt idx="1">
                  <c:v>71448</c:v>
                </c:pt>
                <c:pt idx="2">
                  <c:v>122211</c:v>
                </c:pt>
                <c:pt idx="3">
                  <c:v>69637</c:v>
                </c:pt>
                <c:pt idx="4">
                  <c:v>83538</c:v>
                </c:pt>
              </c:numCache>
            </c:numRef>
          </c:val>
          <c:smooth val="0"/>
          <c:extLst>
            <c:ext xmlns:c16="http://schemas.microsoft.com/office/drawing/2014/chart" uri="{C3380CC4-5D6E-409C-BE32-E72D297353CC}">
              <c16:uniqueId val="{00000001-3400-489D-B9D2-7800BBC5F3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3.62</c:v>
                </c:pt>
                <c:pt idx="1">
                  <c:v>2.86</c:v>
                </c:pt>
                <c:pt idx="2">
                  <c:v>2.19</c:v>
                </c:pt>
                <c:pt idx="3">
                  <c:v>2.6</c:v>
                </c:pt>
                <c:pt idx="4">
                  <c:v>2.56</c:v>
                </c:pt>
              </c:numCache>
            </c:numRef>
          </c:val>
          <c:extLst>
            <c:ext xmlns:c16="http://schemas.microsoft.com/office/drawing/2014/chart" uri="{C3380CC4-5D6E-409C-BE32-E72D297353CC}">
              <c16:uniqueId val="{00000000-9A34-4948-B5A2-9BFBD3AB61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30.59</c:v>
                </c:pt>
                <c:pt idx="1">
                  <c:v>31.46</c:v>
                </c:pt>
                <c:pt idx="2">
                  <c:v>31.87</c:v>
                </c:pt>
                <c:pt idx="3">
                  <c:v>32.47</c:v>
                </c:pt>
                <c:pt idx="4">
                  <c:v>30.78</c:v>
                </c:pt>
              </c:numCache>
            </c:numRef>
          </c:val>
          <c:extLst>
            <c:ext xmlns:c16="http://schemas.microsoft.com/office/drawing/2014/chart" uri="{C3380CC4-5D6E-409C-BE32-E72D297353CC}">
              <c16:uniqueId val="{00000001-9A34-4948-B5A2-9BFBD3AB61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5.48</c:v>
                </c:pt>
                <c:pt idx="1">
                  <c:v>-0.85</c:v>
                </c:pt>
                <c:pt idx="2">
                  <c:v>-0.7</c:v>
                </c:pt>
                <c:pt idx="3">
                  <c:v>0.38</c:v>
                </c:pt>
                <c:pt idx="4">
                  <c:v>-1.27</c:v>
                </c:pt>
              </c:numCache>
            </c:numRef>
          </c:val>
          <c:smooth val="0"/>
          <c:extLst>
            <c:ext xmlns:c16="http://schemas.microsoft.com/office/drawing/2014/chart" uri="{C3380CC4-5D6E-409C-BE32-E72D297353CC}">
              <c16:uniqueId val="{00000002-9A34-4948-B5A2-9BFBD3AB61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E2D-4ED4-945B-AD85FB1619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2D-4ED4-945B-AD85FB1619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E2D-4ED4-945B-AD85FB1619E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E2D-4ED4-945B-AD85FB1619E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E2D-4ED4-945B-AD85FB1619E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5-EE2D-4ED4-945B-AD85FB1619E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0.04</c:v>
                </c:pt>
                <c:pt idx="4">
                  <c:v>#N/A</c:v>
                </c:pt>
                <c:pt idx="5">
                  <c:v>0.03</c:v>
                </c:pt>
                <c:pt idx="6">
                  <c:v>#N/A</c:v>
                </c:pt>
                <c:pt idx="7">
                  <c:v>0.23</c:v>
                </c:pt>
                <c:pt idx="8">
                  <c:v>#N/A</c:v>
                </c:pt>
                <c:pt idx="9">
                  <c:v>0.2</c:v>
                </c:pt>
              </c:numCache>
            </c:numRef>
          </c:val>
          <c:extLst>
            <c:ext xmlns:c16="http://schemas.microsoft.com/office/drawing/2014/chart" uri="{C3380CC4-5D6E-409C-BE32-E72D297353CC}">
              <c16:uniqueId val="{00000006-EE2D-4ED4-945B-AD85FB1619E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0.85</c:v>
                </c:pt>
                <c:pt idx="2">
                  <c:v>#N/A</c:v>
                </c:pt>
                <c:pt idx="3">
                  <c:v>1.04</c:v>
                </c:pt>
                <c:pt idx="4">
                  <c:v>#N/A</c:v>
                </c:pt>
                <c:pt idx="5">
                  <c:v>3.19</c:v>
                </c:pt>
                <c:pt idx="6">
                  <c:v>#N/A</c:v>
                </c:pt>
                <c:pt idx="7">
                  <c:v>0.63</c:v>
                </c:pt>
                <c:pt idx="8">
                  <c:v>#N/A</c:v>
                </c:pt>
                <c:pt idx="9">
                  <c:v>0.49</c:v>
                </c:pt>
              </c:numCache>
            </c:numRef>
          </c:val>
          <c:extLst>
            <c:ext xmlns:c16="http://schemas.microsoft.com/office/drawing/2014/chart" uri="{C3380CC4-5D6E-409C-BE32-E72D297353CC}">
              <c16:uniqueId val="{00000007-EE2D-4ED4-945B-AD85FB1619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3.62</c:v>
                </c:pt>
                <c:pt idx="2">
                  <c:v>#N/A</c:v>
                </c:pt>
                <c:pt idx="3">
                  <c:v>2.85</c:v>
                </c:pt>
                <c:pt idx="4">
                  <c:v>#N/A</c:v>
                </c:pt>
                <c:pt idx="5">
                  <c:v>2.1800000000000002</c:v>
                </c:pt>
                <c:pt idx="6">
                  <c:v>#N/A</c:v>
                </c:pt>
                <c:pt idx="7">
                  <c:v>2.6</c:v>
                </c:pt>
                <c:pt idx="8">
                  <c:v>#N/A</c:v>
                </c:pt>
                <c:pt idx="9">
                  <c:v>2.56</c:v>
                </c:pt>
              </c:numCache>
            </c:numRef>
          </c:val>
          <c:extLst>
            <c:ext xmlns:c16="http://schemas.microsoft.com/office/drawing/2014/chart" uri="{C3380CC4-5D6E-409C-BE32-E72D297353CC}">
              <c16:uniqueId val="{00000008-EE2D-4ED4-945B-AD85FB1619E6}"/>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3.08</c:v>
                </c:pt>
                <c:pt idx="2">
                  <c:v>#N/A</c:v>
                </c:pt>
                <c:pt idx="3">
                  <c:v>3.58</c:v>
                </c:pt>
                <c:pt idx="4">
                  <c:v>#N/A</c:v>
                </c:pt>
                <c:pt idx="5">
                  <c:v>4.7300000000000004</c:v>
                </c:pt>
                <c:pt idx="6">
                  <c:v>#N/A</c:v>
                </c:pt>
                <c:pt idx="7">
                  <c:v>3.76</c:v>
                </c:pt>
                <c:pt idx="8">
                  <c:v>#N/A</c:v>
                </c:pt>
                <c:pt idx="9">
                  <c:v>4.47</c:v>
                </c:pt>
              </c:numCache>
            </c:numRef>
          </c:val>
          <c:extLst>
            <c:ext xmlns:c16="http://schemas.microsoft.com/office/drawing/2014/chart" uri="{C3380CC4-5D6E-409C-BE32-E72D297353CC}">
              <c16:uniqueId val="{00000009-EE2D-4ED4-945B-AD85FB1619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477</c:v>
                </c:pt>
                <c:pt idx="5">
                  <c:v>476</c:v>
                </c:pt>
                <c:pt idx="8">
                  <c:v>462</c:v>
                </c:pt>
                <c:pt idx="11">
                  <c:v>476</c:v>
                </c:pt>
                <c:pt idx="14">
                  <c:v>481</c:v>
                </c:pt>
              </c:numCache>
            </c:numRef>
          </c:val>
          <c:extLst>
            <c:ext xmlns:c16="http://schemas.microsoft.com/office/drawing/2014/chart" uri="{C3380CC4-5D6E-409C-BE32-E72D297353CC}">
              <c16:uniqueId val="{00000000-0C26-49E1-89CB-35242694E0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26-49E1-89CB-35242694E0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c:v>
                </c:pt>
                <c:pt idx="6">
                  <c:v>1</c:v>
                </c:pt>
                <c:pt idx="9">
                  <c:v>1</c:v>
                </c:pt>
                <c:pt idx="12">
                  <c:v>1</c:v>
                </c:pt>
              </c:numCache>
            </c:numRef>
          </c:val>
          <c:extLst>
            <c:ext xmlns:c16="http://schemas.microsoft.com/office/drawing/2014/chart" uri="{C3380CC4-5D6E-409C-BE32-E72D297353CC}">
              <c16:uniqueId val="{00000002-0C26-49E1-89CB-35242694E0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26-49E1-89CB-35242694E0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c:v>
                </c:pt>
                <c:pt idx="3">
                  <c:v>102</c:v>
                </c:pt>
                <c:pt idx="6">
                  <c:v>100</c:v>
                </c:pt>
                <c:pt idx="9">
                  <c:v>92</c:v>
                </c:pt>
                <c:pt idx="12">
                  <c:v>89</c:v>
                </c:pt>
              </c:numCache>
            </c:numRef>
          </c:val>
          <c:extLst>
            <c:ext xmlns:c16="http://schemas.microsoft.com/office/drawing/2014/chart" uri="{C3380CC4-5D6E-409C-BE32-E72D297353CC}">
              <c16:uniqueId val="{00000004-0C26-49E1-89CB-35242694E0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26-49E1-89CB-35242694E0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26-49E1-89CB-35242694E0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446</c:v>
                </c:pt>
                <c:pt idx="3">
                  <c:v>389</c:v>
                </c:pt>
                <c:pt idx="6">
                  <c:v>369</c:v>
                </c:pt>
                <c:pt idx="9">
                  <c:v>434</c:v>
                </c:pt>
                <c:pt idx="12">
                  <c:v>433</c:v>
                </c:pt>
              </c:numCache>
            </c:numRef>
          </c:val>
          <c:extLst>
            <c:ext xmlns:c16="http://schemas.microsoft.com/office/drawing/2014/chart" uri="{C3380CC4-5D6E-409C-BE32-E72D297353CC}">
              <c16:uniqueId val="{00000007-0C26-49E1-89CB-35242694E0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c:v>
                </c:pt>
                <c:pt idx="2">
                  <c:v>#N/A</c:v>
                </c:pt>
                <c:pt idx="3">
                  <c:v>#N/A</c:v>
                </c:pt>
                <c:pt idx="4">
                  <c:v>16</c:v>
                </c:pt>
                <c:pt idx="5">
                  <c:v>#N/A</c:v>
                </c:pt>
                <c:pt idx="6">
                  <c:v>#N/A</c:v>
                </c:pt>
                <c:pt idx="7">
                  <c:v>8</c:v>
                </c:pt>
                <c:pt idx="8">
                  <c:v>#N/A</c:v>
                </c:pt>
                <c:pt idx="9">
                  <c:v>#N/A</c:v>
                </c:pt>
                <c:pt idx="10">
                  <c:v>51</c:v>
                </c:pt>
                <c:pt idx="11">
                  <c:v>#N/A</c:v>
                </c:pt>
                <c:pt idx="12">
                  <c:v>#N/A</c:v>
                </c:pt>
                <c:pt idx="13">
                  <c:v>42</c:v>
                </c:pt>
                <c:pt idx="14">
                  <c:v>#N/A</c:v>
                </c:pt>
              </c:numCache>
            </c:numRef>
          </c:val>
          <c:smooth val="0"/>
          <c:extLst>
            <c:ext xmlns:c16="http://schemas.microsoft.com/office/drawing/2014/chart" uri="{C3380CC4-5D6E-409C-BE32-E72D297353CC}">
              <c16:uniqueId val="{00000008-0C26-49E1-89CB-35242694E0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3797</c:v>
                </c:pt>
                <c:pt idx="5">
                  <c:v>3541</c:v>
                </c:pt>
                <c:pt idx="8">
                  <c:v>3431</c:v>
                </c:pt>
                <c:pt idx="11">
                  <c:v>3309</c:v>
                </c:pt>
                <c:pt idx="14">
                  <c:v>3196</c:v>
                </c:pt>
              </c:numCache>
            </c:numRef>
          </c:val>
          <c:extLst>
            <c:ext xmlns:c16="http://schemas.microsoft.com/office/drawing/2014/chart" uri="{C3380CC4-5D6E-409C-BE32-E72D297353CC}">
              <c16:uniqueId val="{00000000-E9E9-4A15-BD97-3F8B71795A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324</c:v>
                </c:pt>
                <c:pt idx="5">
                  <c:v>292</c:v>
                </c:pt>
                <c:pt idx="8">
                  <c:v>276</c:v>
                </c:pt>
                <c:pt idx="11">
                  <c:v>268</c:v>
                </c:pt>
                <c:pt idx="14">
                  <c:v>245</c:v>
                </c:pt>
              </c:numCache>
            </c:numRef>
          </c:val>
          <c:extLst>
            <c:ext xmlns:c16="http://schemas.microsoft.com/office/drawing/2014/chart" uri="{C3380CC4-5D6E-409C-BE32-E72D297353CC}">
              <c16:uniqueId val="{00000001-E9E9-4A15-BD97-3F8B71795A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2500</c:v>
                </c:pt>
                <c:pt idx="5">
                  <c:v>2497</c:v>
                </c:pt>
                <c:pt idx="8">
                  <c:v>2510</c:v>
                </c:pt>
                <c:pt idx="11">
                  <c:v>2567</c:v>
                </c:pt>
                <c:pt idx="14">
                  <c:v>3277</c:v>
                </c:pt>
              </c:numCache>
            </c:numRef>
          </c:val>
          <c:extLst>
            <c:ext xmlns:c16="http://schemas.microsoft.com/office/drawing/2014/chart" uri="{C3380CC4-5D6E-409C-BE32-E72D297353CC}">
              <c16:uniqueId val="{00000002-E9E9-4A15-BD97-3F8B71795A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E9-4A15-BD97-3F8B71795A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E9-4A15-BD97-3F8B71795A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E9-4A15-BD97-3F8B71795A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485</c:v>
                </c:pt>
                <c:pt idx="3">
                  <c:v>477</c:v>
                </c:pt>
                <c:pt idx="6">
                  <c:v>788</c:v>
                </c:pt>
                <c:pt idx="9">
                  <c:v>672</c:v>
                </c:pt>
                <c:pt idx="12">
                  <c:v>693</c:v>
                </c:pt>
              </c:numCache>
            </c:numRef>
          </c:val>
          <c:extLst>
            <c:ext xmlns:c16="http://schemas.microsoft.com/office/drawing/2014/chart" uri="{C3380CC4-5D6E-409C-BE32-E72D297353CC}">
              <c16:uniqueId val="{00000006-E9E9-4A15-BD97-3F8B71795A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c:v>
                </c:pt>
                <c:pt idx="3">
                  <c:v>33</c:v>
                </c:pt>
                <c:pt idx="6">
                  <c:v>0</c:v>
                </c:pt>
                <c:pt idx="9">
                  <c:v>0</c:v>
                </c:pt>
                <c:pt idx="12">
                  <c:v>0</c:v>
                </c:pt>
              </c:numCache>
            </c:numRef>
          </c:val>
          <c:extLst>
            <c:ext xmlns:c16="http://schemas.microsoft.com/office/drawing/2014/chart" uri="{C3380CC4-5D6E-409C-BE32-E72D297353CC}">
              <c16:uniqueId val="{00000007-E9E9-4A15-BD97-3F8B71795A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711</c:v>
                </c:pt>
                <c:pt idx="3">
                  <c:v>678</c:v>
                </c:pt>
                <c:pt idx="6">
                  <c:v>611</c:v>
                </c:pt>
                <c:pt idx="9">
                  <c:v>557</c:v>
                </c:pt>
                <c:pt idx="12">
                  <c:v>478</c:v>
                </c:pt>
              </c:numCache>
            </c:numRef>
          </c:val>
          <c:extLst>
            <c:ext xmlns:c16="http://schemas.microsoft.com/office/drawing/2014/chart" uri="{C3380CC4-5D6E-409C-BE32-E72D297353CC}">
              <c16:uniqueId val="{00000008-E9E9-4A15-BD97-3F8B71795A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c:v>
                </c:pt>
                <c:pt idx="3">
                  <c:v>33</c:v>
                </c:pt>
                <c:pt idx="6">
                  <c:v>0</c:v>
                </c:pt>
                <c:pt idx="9">
                  <c:v>0</c:v>
                </c:pt>
                <c:pt idx="12">
                  <c:v>0</c:v>
                </c:pt>
              </c:numCache>
            </c:numRef>
          </c:val>
          <c:extLst>
            <c:ext xmlns:c16="http://schemas.microsoft.com/office/drawing/2014/chart" uri="{C3380CC4-5D6E-409C-BE32-E72D297353CC}">
              <c16:uniqueId val="{00000009-E9E9-4A15-BD97-3F8B71795A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3909</c:v>
                </c:pt>
                <c:pt idx="3">
                  <c:v>3785</c:v>
                </c:pt>
                <c:pt idx="6">
                  <c:v>3852</c:v>
                </c:pt>
                <c:pt idx="9">
                  <c:v>3638</c:v>
                </c:pt>
                <c:pt idx="12">
                  <c:v>3624</c:v>
                </c:pt>
              </c:numCache>
            </c:numRef>
          </c:val>
          <c:extLst>
            <c:ext xmlns:c16="http://schemas.microsoft.com/office/drawing/2014/chart" uri="{C3380CC4-5D6E-409C-BE32-E72D297353CC}">
              <c16:uniqueId val="{0000000A-E9E9-4A15-BD97-3F8B71795A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9E9-4A15-BD97-3F8B71795A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759</c:v>
                </c:pt>
                <c:pt idx="1">
                  <c:v>759</c:v>
                </c:pt>
                <c:pt idx="2">
                  <c:v>729</c:v>
                </c:pt>
              </c:numCache>
            </c:numRef>
          </c:val>
          <c:extLst>
            <c:ext xmlns:c16="http://schemas.microsoft.com/office/drawing/2014/chart" uri="{C3380CC4-5D6E-409C-BE32-E72D297353CC}">
              <c16:uniqueId val="{00000000-380F-4C25-AD75-FE26DE8DF4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310</c:v>
                </c:pt>
                <c:pt idx="1">
                  <c:v>284</c:v>
                </c:pt>
                <c:pt idx="2">
                  <c:v>267</c:v>
                </c:pt>
              </c:numCache>
            </c:numRef>
          </c:val>
          <c:extLst>
            <c:ext xmlns:c16="http://schemas.microsoft.com/office/drawing/2014/chart" uri="{C3380CC4-5D6E-409C-BE32-E72D297353CC}">
              <c16:uniqueId val="{00000001-380F-4C25-AD75-FE26DE8DF4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1131</c:v>
                </c:pt>
                <c:pt idx="1">
                  <c:v>1145</c:v>
                </c:pt>
                <c:pt idx="2">
                  <c:v>2114</c:v>
                </c:pt>
              </c:numCache>
            </c:numRef>
          </c:val>
          <c:extLst>
            <c:ext xmlns:c16="http://schemas.microsoft.com/office/drawing/2014/chart" uri="{C3380CC4-5D6E-409C-BE32-E72D297353CC}">
              <c16:uniqueId val="{00000002-380F-4C25-AD75-FE26DE8DF4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年度までは減少傾向にあったが、新たな償還開始により昨年度から増加傾向にある。また、令和２年度以降に大型事業を計画していることから、償還を見据えた計画的な借り入れを推進する必要がある。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特定目的基金は札沼線代替輸送事業等基金の創設、物品購入基金廃止による公有財産整備基金への繰り替えによる増、及びふるさと納税寄附金の増による。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各基金の使途明確化を図るため、それぞれの目的にあった基金に積立てすることを予定している。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・札沼線代替輸送事業等基金～北海道旅客鉄道札沼線の北海道医療大学駅と浦臼駅間の廃止に伴う代替輸送事業及びまちづくりに充てる。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・公有財産整備基金は、物品購入基金廃止に伴う繰り替えによる増。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・札沼線代替輸送事業等基金は、令和元年度創設のため増。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・ふるさと納税基金は、寄附増による。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・地域福祉基金は、地域福祉事業に充当したため減。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町民税減収等による財源調整のため、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予期しない収入減少や災害等の不測の事態に備え、財源に余裕のある年度に積立てを行うが、中長期的には減少していく見込みである。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公債費償還に充当したため、減額となっている。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公債費は、財政状況に関係なく支出をすることになるため、収入減少に備え、財源に余裕がある年度に積立てを行い、財源不足に対応する。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人口減少や景気低迷による労働者の減少等による町民税の減額や、高齢化に伴う社会福祉費の増加が進んでおり、数値の改善がなされない状況にある。税収増加等による歳入の確保に努める。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ふるさと納税の増加等により、一時的に改善されているが、長期的には人件費や物件費が増加傾向にあり、委託の見直しなどを通した財政運営が必要な状況であるため、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64</xdr:row>
      <xdr:rowOff>19262</xdr:rowOff>
    </xdr:to>
    <xdr:cxnSp macro="">
      <xdr:nvCxnSpPr>
        <xdr:cNvPr id="131" name="直線コネクタ 130"/>
        <xdr:cNvCxnSpPr/>
      </xdr:nvCxnSpPr>
      <xdr:spPr>
        <a:xfrm flipV="1">
          <a:off x="4114800" y="10497396"/>
          <a:ext cx="8382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64</xdr:row>
      <xdr:rowOff>19262</xdr:rowOff>
    </xdr:to>
    <xdr:cxnSp macro="">
      <xdr:nvCxnSpPr>
        <xdr:cNvPr id="134" name="直線コネクタ 133"/>
        <xdr:cNvCxnSpPr/>
      </xdr:nvCxnSpPr>
      <xdr:spPr>
        <a:xfrm>
          <a:off x="3225800" y="1086739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63</xdr:row>
      <xdr:rowOff>66040</xdr:rowOff>
    </xdr:to>
    <xdr:cxnSp macro="">
      <xdr:nvCxnSpPr>
        <xdr:cNvPr id="137" name="直線コネクタ 136"/>
        <xdr:cNvCxnSpPr/>
      </xdr:nvCxnSpPr>
      <xdr:spPr>
        <a:xfrm>
          <a:off x="2336800" y="1067435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78105</xdr:rowOff>
    </xdr:to>
    <xdr:cxnSp macro="">
      <xdr:nvCxnSpPr>
        <xdr:cNvPr id="140" name="直線コネクタ 139"/>
        <xdr:cNvCxnSpPr/>
      </xdr:nvCxnSpPr>
      <xdr:spPr>
        <a:xfrm flipV="1">
          <a:off x="1447800" y="1067435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0" name="楕円 149"/>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4673</xdr:rowOff>
    </xdr:from>
    <xdr:ext cx="762000" cy="259045"/>
    <xdr:sp macro="" textlink="">
      <xdr:nvSpPr>
        <xdr:cNvPr id="151" name="財政構造の弾力性該当値テキスト"/>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139912</xdr:rowOff>
    </xdr:from>
    <xdr:to>
      <xdr:col>19</xdr:col>
      <xdr:colOff>184150</xdr:colOff>
      <xdr:row>64</xdr:row>
      <xdr:rowOff>70062</xdr:rowOff>
    </xdr:to>
    <xdr:sp macro="" textlink="">
      <xdr:nvSpPr>
        <xdr:cNvPr id="152" name="楕円 151"/>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53" name="テキスト ボックス 152"/>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4" name="楕円 153"/>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5" name="テキスト ボックス 154"/>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6" name="楕円 155"/>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7" name="テキスト ボックス 156"/>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8" name="楕円 157"/>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59" name="テキスト ボックス 158"/>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は、ＩＰ告知端末機の更新があり、物件費が特に増加している。人件費も、最低賃金上昇の影響などにより、年々増加している。また、保有する公共施設が多いため、維持管理経費の割合が高く指定管理者制度の導入を含め、コスト削減を図っていくが、人口減少により数値は悪化していくものと思わ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162523</xdr:rowOff>
    </xdr:from>
    <xdr:to>
      <xdr:col>23</xdr:col>
      <xdr:colOff>133350</xdr:colOff>
      <xdr:row>83</xdr:row>
      <xdr:rowOff>136768</xdr:rowOff>
    </xdr:to>
    <xdr:cxnSp macro="">
      <xdr:nvCxnSpPr>
        <xdr:cNvPr id="195" name="直線コネクタ 194"/>
        <xdr:cNvCxnSpPr/>
      </xdr:nvCxnSpPr>
      <xdr:spPr>
        <a:xfrm>
          <a:off x="4114800" y="14221423"/>
          <a:ext cx="8382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155597</xdr:rowOff>
    </xdr:from>
    <xdr:to>
      <xdr:col>19</xdr:col>
      <xdr:colOff>133350</xdr:colOff>
      <xdr:row>82</xdr:row>
      <xdr:rowOff>162523</xdr:rowOff>
    </xdr:to>
    <xdr:cxnSp macro="">
      <xdr:nvCxnSpPr>
        <xdr:cNvPr id="198" name="直線コネクタ 197"/>
        <xdr:cNvCxnSpPr/>
      </xdr:nvCxnSpPr>
      <xdr:spPr>
        <a:xfrm>
          <a:off x="3225800" y="14214497"/>
          <a:ext cx="8890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124299</xdr:rowOff>
    </xdr:from>
    <xdr:to>
      <xdr:col>15</xdr:col>
      <xdr:colOff>82550</xdr:colOff>
      <xdr:row>82</xdr:row>
      <xdr:rowOff>155597</xdr:rowOff>
    </xdr:to>
    <xdr:cxnSp macro="">
      <xdr:nvCxnSpPr>
        <xdr:cNvPr id="201" name="直線コネクタ 200"/>
        <xdr:cNvCxnSpPr/>
      </xdr:nvCxnSpPr>
      <xdr:spPr>
        <a:xfrm>
          <a:off x="2336800" y="14183199"/>
          <a:ext cx="8890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105773</xdr:rowOff>
    </xdr:from>
    <xdr:to>
      <xdr:col>11</xdr:col>
      <xdr:colOff>31750</xdr:colOff>
      <xdr:row>82</xdr:row>
      <xdr:rowOff>124299</xdr:rowOff>
    </xdr:to>
    <xdr:cxnSp macro="">
      <xdr:nvCxnSpPr>
        <xdr:cNvPr id="204" name="直線コネクタ 203"/>
        <xdr:cNvCxnSpPr/>
      </xdr:nvCxnSpPr>
      <xdr:spPr>
        <a:xfrm>
          <a:off x="1447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85968</xdr:rowOff>
    </xdr:from>
    <xdr:to>
      <xdr:col>23</xdr:col>
      <xdr:colOff>184150</xdr:colOff>
      <xdr:row>84</xdr:row>
      <xdr:rowOff>16118</xdr:rowOff>
    </xdr:to>
    <xdr:sp macro="" textlink="">
      <xdr:nvSpPr>
        <xdr:cNvPr id="214" name="楕円 213"/>
        <xdr:cNvSpPr/>
      </xdr:nvSpPr>
      <xdr:spPr>
        <a:xfrm>
          <a:off x="4902200" y="143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58045</xdr:rowOff>
    </xdr:from>
    <xdr:ext cx="762000" cy="259045"/>
    <xdr:sp macro="" textlink="">
      <xdr:nvSpPr>
        <xdr:cNvPr id="215" name="人件費・物件費等の状況該当値テキスト"/>
        <xdr:cNvSpPr txBox="1"/>
      </xdr:nvSpPr>
      <xdr:spPr>
        <a:xfrm>
          <a:off x="5041900" y="1428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111723</xdr:rowOff>
    </xdr:from>
    <xdr:to>
      <xdr:col>19</xdr:col>
      <xdr:colOff>184150</xdr:colOff>
      <xdr:row>83</xdr:row>
      <xdr:rowOff>41873</xdr:rowOff>
    </xdr:to>
    <xdr:sp macro="" textlink="">
      <xdr:nvSpPr>
        <xdr:cNvPr id="216" name="楕円 215"/>
        <xdr:cNvSpPr/>
      </xdr:nvSpPr>
      <xdr:spPr>
        <a:xfrm>
          <a:off x="4064000" y="141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52050</xdr:rowOff>
    </xdr:from>
    <xdr:ext cx="736600" cy="259045"/>
    <xdr:sp macro="" textlink="">
      <xdr:nvSpPr>
        <xdr:cNvPr id="217" name="テキスト ボックス 216"/>
        <xdr:cNvSpPr txBox="1"/>
      </xdr:nvSpPr>
      <xdr:spPr>
        <a:xfrm>
          <a:off x="3733800" y="1393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104797</xdr:rowOff>
    </xdr:from>
    <xdr:to>
      <xdr:col>15</xdr:col>
      <xdr:colOff>133350</xdr:colOff>
      <xdr:row>83</xdr:row>
      <xdr:rowOff>34947</xdr:rowOff>
    </xdr:to>
    <xdr:sp macro="" textlink="">
      <xdr:nvSpPr>
        <xdr:cNvPr id="218" name="楕円 217"/>
        <xdr:cNvSpPr/>
      </xdr:nvSpPr>
      <xdr:spPr>
        <a:xfrm>
          <a:off x="31750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45124</xdr:rowOff>
    </xdr:from>
    <xdr:ext cx="762000" cy="259045"/>
    <xdr:sp macro="" textlink="">
      <xdr:nvSpPr>
        <xdr:cNvPr id="219" name="テキスト ボックス 218"/>
        <xdr:cNvSpPr txBox="1"/>
      </xdr:nvSpPr>
      <xdr:spPr>
        <a:xfrm>
          <a:off x="2844800" y="1393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73499</xdr:rowOff>
    </xdr:from>
    <xdr:to>
      <xdr:col>11</xdr:col>
      <xdr:colOff>82550</xdr:colOff>
      <xdr:row>83</xdr:row>
      <xdr:rowOff>3649</xdr:rowOff>
    </xdr:to>
    <xdr:sp macro="" textlink="">
      <xdr:nvSpPr>
        <xdr:cNvPr id="220" name="楕円 219"/>
        <xdr:cNvSpPr/>
      </xdr:nvSpPr>
      <xdr:spPr>
        <a:xfrm>
          <a:off x="2286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13826</xdr:rowOff>
    </xdr:from>
    <xdr:ext cx="762000" cy="259045"/>
    <xdr:sp macro="" textlink="">
      <xdr:nvSpPr>
        <xdr:cNvPr id="221" name="テキスト ボックス 220"/>
        <xdr:cNvSpPr txBox="1"/>
      </xdr:nvSpPr>
      <xdr:spPr>
        <a:xfrm>
          <a:off x="1955800" y="1390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54973</xdr:rowOff>
    </xdr:from>
    <xdr:to>
      <xdr:col>7</xdr:col>
      <xdr:colOff>31750</xdr:colOff>
      <xdr:row>82</xdr:row>
      <xdr:rowOff>156573</xdr:rowOff>
    </xdr:to>
    <xdr:sp macro="" textlink="">
      <xdr:nvSpPr>
        <xdr:cNvPr id="222" name="楕円 221"/>
        <xdr:cNvSpPr/>
      </xdr:nvSpPr>
      <xdr:spPr>
        <a:xfrm>
          <a:off x="1397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166750</xdr:rowOff>
    </xdr:from>
    <xdr:ext cx="762000" cy="259045"/>
    <xdr:sp macro="" textlink="">
      <xdr:nvSpPr>
        <xdr:cNvPr id="223" name="テキスト ボックス 222"/>
        <xdr:cNvSpPr txBox="1"/>
      </xdr:nvSpPr>
      <xdr:spPr>
        <a:xfrm>
          <a:off x="1066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職員数が少ないため、年度による指数変動の影響が大きいが、近年は類似団体等の平均値と近い数値となっている。今後においても、平均値と乖離しないように努める。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56304</xdr:rowOff>
    </xdr:from>
    <xdr:to>
      <xdr:col>81</xdr:col>
      <xdr:colOff>44450</xdr:colOff>
      <xdr:row>88</xdr:row>
      <xdr:rowOff>120650</xdr:rowOff>
    </xdr:to>
    <xdr:cxnSp macro="">
      <xdr:nvCxnSpPr>
        <xdr:cNvPr id="257" name="直線コネクタ 256"/>
        <xdr:cNvCxnSpPr/>
      </xdr:nvCxnSpPr>
      <xdr:spPr>
        <a:xfrm flipV="1">
          <a:off x="16179800" y="1514390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88477</xdr:rowOff>
    </xdr:from>
    <xdr:to>
      <xdr:col>77</xdr:col>
      <xdr:colOff>44450</xdr:colOff>
      <xdr:row>88</xdr:row>
      <xdr:rowOff>120650</xdr:rowOff>
    </xdr:to>
    <xdr:cxnSp macro="">
      <xdr:nvCxnSpPr>
        <xdr:cNvPr id="260" name="直線コネクタ 259"/>
        <xdr:cNvCxnSpPr/>
      </xdr:nvCxnSpPr>
      <xdr:spPr>
        <a:xfrm>
          <a:off x="15290800" y="151760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88477</xdr:rowOff>
    </xdr:to>
    <xdr:cxnSp macro="">
      <xdr:nvCxnSpPr>
        <xdr:cNvPr id="263" name="直線コネクタ 262"/>
        <xdr:cNvCxnSpPr/>
      </xdr:nvCxnSpPr>
      <xdr:spPr>
        <a:xfrm>
          <a:off x="14401800" y="151117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163407</xdr:rowOff>
    </xdr:from>
    <xdr:to>
      <xdr:col>68</xdr:col>
      <xdr:colOff>152400</xdr:colOff>
      <xdr:row>88</xdr:row>
      <xdr:rowOff>24130</xdr:rowOff>
    </xdr:to>
    <xdr:cxnSp macro="">
      <xdr:nvCxnSpPr>
        <xdr:cNvPr id="266" name="直線コネクタ 265"/>
        <xdr:cNvCxnSpPr/>
      </xdr:nvCxnSpPr>
      <xdr:spPr>
        <a:xfrm>
          <a:off x="13512800" y="150795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5504</xdr:rowOff>
    </xdr:from>
    <xdr:to>
      <xdr:col>81</xdr:col>
      <xdr:colOff>95250</xdr:colOff>
      <xdr:row>88</xdr:row>
      <xdr:rowOff>107104</xdr:rowOff>
    </xdr:to>
    <xdr:sp macro="" textlink="">
      <xdr:nvSpPr>
        <xdr:cNvPr id="276" name="楕円 275"/>
        <xdr:cNvSpPr/>
      </xdr:nvSpPr>
      <xdr:spPr>
        <a:xfrm>
          <a:off x="169672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149031</xdr:rowOff>
    </xdr:from>
    <xdr:ext cx="762000" cy="259045"/>
    <xdr:sp macro="" textlink="">
      <xdr:nvSpPr>
        <xdr:cNvPr id="277" name="給与水準   （国との比較）該当値テキスト"/>
        <xdr:cNvSpPr txBox="1"/>
      </xdr:nvSpPr>
      <xdr:spPr>
        <a:xfrm>
          <a:off x="17106900" y="150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37677</xdr:rowOff>
    </xdr:from>
    <xdr:to>
      <xdr:col>73</xdr:col>
      <xdr:colOff>44450</xdr:colOff>
      <xdr:row>88</xdr:row>
      <xdr:rowOff>139277</xdr:rowOff>
    </xdr:to>
    <xdr:sp macro="" textlink="">
      <xdr:nvSpPr>
        <xdr:cNvPr id="280" name="楕円 279"/>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124054</xdr:rowOff>
    </xdr:from>
    <xdr:ext cx="762000" cy="259045"/>
    <xdr:sp macro="" textlink="">
      <xdr:nvSpPr>
        <xdr:cNvPr id="281" name="テキスト ボックス 280"/>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82" name="楕円 281"/>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83" name="テキスト ボックス 282"/>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112607</xdr:rowOff>
    </xdr:from>
    <xdr:to>
      <xdr:col>64</xdr:col>
      <xdr:colOff>152400</xdr:colOff>
      <xdr:row>88</xdr:row>
      <xdr:rowOff>42757</xdr:rowOff>
    </xdr:to>
    <xdr:sp macro="" textlink="">
      <xdr:nvSpPr>
        <xdr:cNvPr id="284" name="楕円 283"/>
        <xdr:cNvSpPr/>
      </xdr:nvSpPr>
      <xdr:spPr>
        <a:xfrm>
          <a:off x="13462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27534</xdr:rowOff>
    </xdr:from>
    <xdr:ext cx="762000" cy="259045"/>
    <xdr:sp macro="" textlink="">
      <xdr:nvSpPr>
        <xdr:cNvPr id="285" name="テキスト ボックス 284"/>
        <xdr:cNvSpPr txBox="1"/>
      </xdr:nvSpPr>
      <xdr:spPr>
        <a:xfrm>
          <a:off x="13131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適切な定員管理を行い、住民サービスの低下を招かないように効率的な組織運営に努める。なお、人口減により数値は悪化していくものと思われる。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137559</xdr:rowOff>
    </xdr:from>
    <xdr:to>
      <xdr:col>81</xdr:col>
      <xdr:colOff>44450</xdr:colOff>
      <xdr:row>59</xdr:row>
      <xdr:rowOff>158586</xdr:rowOff>
    </xdr:to>
    <xdr:cxnSp macro="">
      <xdr:nvCxnSpPr>
        <xdr:cNvPr id="322" name="直線コネクタ 321"/>
        <xdr:cNvCxnSpPr/>
      </xdr:nvCxnSpPr>
      <xdr:spPr>
        <a:xfrm>
          <a:off x="16179800" y="10253109"/>
          <a:ext cx="8382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137559</xdr:rowOff>
    </xdr:to>
    <xdr:cxnSp macro="">
      <xdr:nvCxnSpPr>
        <xdr:cNvPr id="325" name="直線コネクタ 324"/>
        <xdr:cNvCxnSpPr/>
      </xdr:nvCxnSpPr>
      <xdr:spPr>
        <a:xfrm>
          <a:off x="15290800" y="10236563"/>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108259</xdr:rowOff>
    </xdr:from>
    <xdr:to>
      <xdr:col>72</xdr:col>
      <xdr:colOff>203200</xdr:colOff>
      <xdr:row>59</xdr:row>
      <xdr:rowOff>121013</xdr:rowOff>
    </xdr:to>
    <xdr:cxnSp macro="">
      <xdr:nvCxnSpPr>
        <xdr:cNvPr id="328" name="直線コネクタ 327"/>
        <xdr:cNvCxnSpPr/>
      </xdr:nvCxnSpPr>
      <xdr:spPr>
        <a:xfrm>
          <a:off x="14401800" y="10223809"/>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65169</xdr:rowOff>
    </xdr:from>
    <xdr:to>
      <xdr:col>68</xdr:col>
      <xdr:colOff>152400</xdr:colOff>
      <xdr:row>59</xdr:row>
      <xdr:rowOff>108259</xdr:rowOff>
    </xdr:to>
    <xdr:cxnSp macro="">
      <xdr:nvCxnSpPr>
        <xdr:cNvPr id="331" name="直線コネクタ 330"/>
        <xdr:cNvCxnSpPr/>
      </xdr:nvCxnSpPr>
      <xdr:spPr>
        <a:xfrm>
          <a:off x="13512800" y="10180719"/>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107786</xdr:rowOff>
    </xdr:from>
    <xdr:to>
      <xdr:col>81</xdr:col>
      <xdr:colOff>95250</xdr:colOff>
      <xdr:row>60</xdr:row>
      <xdr:rowOff>37936</xdr:rowOff>
    </xdr:to>
    <xdr:sp macro="" textlink="">
      <xdr:nvSpPr>
        <xdr:cNvPr id="341" name="楕円 340"/>
        <xdr:cNvSpPr/>
      </xdr:nvSpPr>
      <xdr:spPr>
        <a:xfrm>
          <a:off x="169672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124313</xdr:rowOff>
    </xdr:from>
    <xdr:ext cx="762000" cy="259045"/>
    <xdr:sp macro="" textlink="">
      <xdr:nvSpPr>
        <xdr:cNvPr id="342" name="定員管理の状況該当値テキスト"/>
        <xdr:cNvSpPr txBox="1"/>
      </xdr:nvSpPr>
      <xdr:spPr>
        <a:xfrm>
          <a:off x="17106900" y="1006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86759</xdr:rowOff>
    </xdr:from>
    <xdr:to>
      <xdr:col>77</xdr:col>
      <xdr:colOff>95250</xdr:colOff>
      <xdr:row>60</xdr:row>
      <xdr:rowOff>16909</xdr:rowOff>
    </xdr:to>
    <xdr:sp macro="" textlink="">
      <xdr:nvSpPr>
        <xdr:cNvPr id="343" name="楕円 342"/>
        <xdr:cNvSpPr/>
      </xdr:nvSpPr>
      <xdr:spPr>
        <a:xfrm>
          <a:off x="16129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27086</xdr:rowOff>
    </xdr:from>
    <xdr:ext cx="736600" cy="259045"/>
    <xdr:sp macro="" textlink="">
      <xdr:nvSpPr>
        <xdr:cNvPr id="344" name="テキスト ボックス 343"/>
        <xdr:cNvSpPr txBox="1"/>
      </xdr:nvSpPr>
      <xdr:spPr>
        <a:xfrm>
          <a:off x="15798800" y="9971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5" name="楕円 344"/>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46" name="テキスト ボックス 345"/>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57459</xdr:rowOff>
    </xdr:from>
    <xdr:to>
      <xdr:col>68</xdr:col>
      <xdr:colOff>203200</xdr:colOff>
      <xdr:row>59</xdr:row>
      <xdr:rowOff>159059</xdr:rowOff>
    </xdr:to>
    <xdr:sp macro="" textlink="">
      <xdr:nvSpPr>
        <xdr:cNvPr id="347" name="楕円 346"/>
        <xdr:cNvSpPr/>
      </xdr:nvSpPr>
      <xdr:spPr>
        <a:xfrm>
          <a:off x="14351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169236</xdr:rowOff>
    </xdr:from>
    <xdr:ext cx="762000" cy="259045"/>
    <xdr:sp macro="" textlink="">
      <xdr:nvSpPr>
        <xdr:cNvPr id="348" name="テキスト ボックス 347"/>
        <xdr:cNvSpPr txBox="1"/>
      </xdr:nvSpPr>
      <xdr:spPr>
        <a:xfrm>
          <a:off x="14020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14369</xdr:rowOff>
    </xdr:from>
    <xdr:to>
      <xdr:col>64</xdr:col>
      <xdr:colOff>152400</xdr:colOff>
      <xdr:row>59</xdr:row>
      <xdr:rowOff>115969</xdr:rowOff>
    </xdr:to>
    <xdr:sp macro="" textlink="">
      <xdr:nvSpPr>
        <xdr:cNvPr id="349" name="楕円 348"/>
        <xdr:cNvSpPr/>
      </xdr:nvSpPr>
      <xdr:spPr>
        <a:xfrm>
          <a:off x="13462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126146</xdr:rowOff>
    </xdr:from>
    <xdr:ext cx="762000" cy="259045"/>
    <xdr:sp macro="" textlink="">
      <xdr:nvSpPr>
        <xdr:cNvPr id="350" name="テキスト ボックス 349"/>
        <xdr:cNvSpPr txBox="1"/>
      </xdr:nvSpPr>
      <xdr:spPr>
        <a:xfrm>
          <a:off x="13131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ここ数年は公債費の減少により数値は改善傾向にあるが、令和２年度以降に大型の整備事業が予定されているため、将来への負担が大きくならないよう、適切な数値の範囲内で推移するように努める。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139192</xdr:rowOff>
    </xdr:to>
    <xdr:cxnSp macro="">
      <xdr:nvCxnSpPr>
        <xdr:cNvPr id="381" name="直線コネクタ 380"/>
        <xdr:cNvCxnSpPr/>
      </xdr:nvCxnSpPr>
      <xdr:spPr>
        <a:xfrm>
          <a:off x="16179800" y="680161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39</xdr:row>
      <xdr:rowOff>134366</xdr:rowOff>
    </xdr:to>
    <xdr:cxnSp macro="">
      <xdr:nvCxnSpPr>
        <xdr:cNvPr id="384" name="直線コネクタ 383"/>
        <xdr:cNvCxnSpPr/>
      </xdr:nvCxnSpPr>
      <xdr:spPr>
        <a:xfrm flipV="1">
          <a:off x="15290800" y="68016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49784</xdr:rowOff>
    </xdr:to>
    <xdr:cxnSp macro="">
      <xdr:nvCxnSpPr>
        <xdr:cNvPr id="387" name="直線コネクタ 386"/>
        <xdr:cNvCxnSpPr/>
      </xdr:nvCxnSpPr>
      <xdr:spPr>
        <a:xfrm flipV="1">
          <a:off x="14401800" y="682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136652</xdr:rowOff>
    </xdr:to>
    <xdr:cxnSp macro="">
      <xdr:nvCxnSpPr>
        <xdr:cNvPr id="390" name="直線コネクタ 389"/>
        <xdr:cNvCxnSpPr/>
      </xdr:nvCxnSpPr>
      <xdr:spPr>
        <a:xfrm flipV="1">
          <a:off x="13512800" y="6907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88392</xdr:rowOff>
    </xdr:from>
    <xdr:to>
      <xdr:col>81</xdr:col>
      <xdr:colOff>95250</xdr:colOff>
      <xdr:row>40</xdr:row>
      <xdr:rowOff>18542</xdr:rowOff>
    </xdr:to>
    <xdr:sp macro="" textlink="">
      <xdr:nvSpPr>
        <xdr:cNvPr id="400" name="楕円 399"/>
        <xdr:cNvSpPr/>
      </xdr:nvSpPr>
      <xdr:spPr>
        <a:xfrm>
          <a:off x="169672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104919</xdr:rowOff>
    </xdr:from>
    <xdr:ext cx="762000" cy="259045"/>
    <xdr:sp macro="" textlink="">
      <xdr:nvSpPr>
        <xdr:cNvPr id="401" name="公債費負担の状況該当値テキスト"/>
        <xdr:cNvSpPr txBox="1"/>
      </xdr:nvSpPr>
      <xdr:spPr>
        <a:xfrm>
          <a:off x="17106900" y="662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402" name="楕円 401"/>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3" name="テキスト ボックス 402"/>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4" name="楕円 403"/>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5" name="テキスト ボックス 404"/>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6" name="楕円 405"/>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7" name="テキスト ボックス 406"/>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8" name="楕円 407"/>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09" name="テキスト ボックス 408"/>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類似団体平均を若干上回る状況となっているが、ここ数年は同じような状況にある。人件費の適正化及び定員管理により健全な財政運営に努める。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106426</xdr:rowOff>
    </xdr:to>
    <xdr:cxnSp macro="">
      <xdr:nvCxnSpPr>
        <xdr:cNvPr id="64" name="直線コネクタ 63"/>
        <xdr:cNvCxnSpPr/>
      </xdr:nvCxnSpPr>
      <xdr:spPr>
        <a:xfrm>
          <a:off x="3987800" y="6404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60706</xdr:rowOff>
    </xdr:to>
    <xdr:cxnSp macro="">
      <xdr:nvCxnSpPr>
        <xdr:cNvPr id="67" name="直線コネクタ 66"/>
        <xdr:cNvCxnSpPr/>
      </xdr:nvCxnSpPr>
      <xdr:spPr>
        <a:xfrm>
          <a:off x="3098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37</xdr:row>
      <xdr:rowOff>37846</xdr:rowOff>
    </xdr:to>
    <xdr:cxnSp macro="">
      <xdr:nvCxnSpPr>
        <xdr:cNvPr id="70" name="直線コネクタ 69"/>
        <xdr:cNvCxnSpPr/>
      </xdr:nvCxnSpPr>
      <xdr:spPr>
        <a:xfrm>
          <a:off x="2209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136144</xdr:rowOff>
    </xdr:to>
    <xdr:cxnSp macro="">
      <xdr:nvCxnSpPr>
        <xdr:cNvPr id="73" name="直線コネクタ 72"/>
        <xdr:cNvCxnSpPr/>
      </xdr:nvCxnSpPr>
      <xdr:spPr>
        <a:xfrm flipV="1">
          <a:off x="1320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今年度に限り、財源がある業務が多く、数値が大きく変動しているが、今後も公共施設の統廃合を含めた検討が必要であり、需用費、委託料の削減に努める必要がある。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20</xdr:row>
      <xdr:rowOff>81280</xdr:rowOff>
    </xdr:to>
    <xdr:cxnSp macro="">
      <xdr:nvCxnSpPr>
        <xdr:cNvPr id="125" name="直線コネクタ 124"/>
        <xdr:cNvCxnSpPr/>
      </xdr:nvCxnSpPr>
      <xdr:spPr>
        <a:xfrm flipV="1">
          <a:off x="15671800" y="2603500"/>
          <a:ext cx="838200" cy="90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81280</xdr:rowOff>
    </xdr:to>
    <xdr:cxnSp macro="">
      <xdr:nvCxnSpPr>
        <xdr:cNvPr id="128" name="直線コネクタ 127"/>
        <xdr:cNvCxnSpPr/>
      </xdr:nvCxnSpPr>
      <xdr:spPr>
        <a:xfrm>
          <a:off x="14782800" y="3441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24130</xdr:rowOff>
    </xdr:from>
    <xdr:to>
      <xdr:col>73</xdr:col>
      <xdr:colOff>180975</xdr:colOff>
      <xdr:row>20</xdr:row>
      <xdr:rowOff>12700</xdr:rowOff>
    </xdr:to>
    <xdr:cxnSp macro="">
      <xdr:nvCxnSpPr>
        <xdr:cNvPr id="131" name="直線コネクタ 130"/>
        <xdr:cNvCxnSpPr/>
      </xdr:nvCxnSpPr>
      <xdr:spPr>
        <a:xfrm>
          <a:off x="13893800" y="3281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24130</xdr:rowOff>
    </xdr:from>
    <xdr:to>
      <xdr:col>69</xdr:col>
      <xdr:colOff>92075</xdr:colOff>
      <xdr:row>19</xdr:row>
      <xdr:rowOff>107950</xdr:rowOff>
    </xdr:to>
    <xdr:cxnSp macro="">
      <xdr:nvCxnSpPr>
        <xdr:cNvPr id="134" name="直線コネクタ 133"/>
        <xdr:cNvCxnSpPr/>
      </xdr:nvCxnSpPr>
      <xdr:spPr>
        <a:xfrm flipV="1">
          <a:off x="13004800" y="3281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30480</xdr:rowOff>
    </xdr:from>
    <xdr:to>
      <xdr:col>78</xdr:col>
      <xdr:colOff>120650</xdr:colOff>
      <xdr:row>20</xdr:row>
      <xdr:rowOff>132080</xdr:rowOff>
    </xdr:to>
    <xdr:sp macro="" textlink="">
      <xdr:nvSpPr>
        <xdr:cNvPr id="146" name="楕円 145"/>
        <xdr:cNvSpPr/>
      </xdr:nvSpPr>
      <xdr:spPr>
        <a:xfrm>
          <a:off x="15621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116857</xdr:rowOff>
    </xdr:from>
    <xdr:ext cx="736600" cy="259045"/>
    <xdr:sp macro="" textlink="">
      <xdr:nvSpPr>
        <xdr:cNvPr id="147" name="テキスト ボックス 146"/>
        <xdr:cNvSpPr txBox="1"/>
      </xdr:nvSpPr>
      <xdr:spPr>
        <a:xfrm>
          <a:off x="15290800" y="354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8" name="楕円 147"/>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9" name="テキスト ボックス 148"/>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50" name="楕円 149"/>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59707</xdr:rowOff>
    </xdr:from>
    <xdr:ext cx="762000" cy="259045"/>
    <xdr:sp macro="" textlink="">
      <xdr:nvSpPr>
        <xdr:cNvPr id="151" name="テキスト ボックス 150"/>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2" name="楕円 151"/>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3" name="テキスト ボックス 152"/>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福祉施設が町内に多く、また、福祉に力を入れている本町にとっては、町独自施策に基づく給付が多くなっている。福祉施策における町独自加算の見直しは難しい部分もあるが、適正な財政運営を念頭にした対応が必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25400</xdr:rowOff>
    </xdr:to>
    <xdr:cxnSp macro="">
      <xdr:nvCxnSpPr>
        <xdr:cNvPr id="185" name="直線コネクタ 184"/>
        <xdr:cNvCxnSpPr/>
      </xdr:nvCxnSpPr>
      <xdr:spPr>
        <a:xfrm>
          <a:off x="3987800" y="9537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107950</xdr:rowOff>
    </xdr:to>
    <xdr:cxnSp macro="">
      <xdr:nvCxnSpPr>
        <xdr:cNvPr id="188" name="直線コネクタ 187"/>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107950</xdr:rowOff>
    </xdr:to>
    <xdr:cxnSp macro="">
      <xdr:nvCxnSpPr>
        <xdr:cNvPr id="191" name="直線コネクタ 190"/>
        <xdr:cNvCxnSpPr/>
      </xdr:nvCxnSpPr>
      <xdr:spPr>
        <a:xfrm>
          <a:off x="2209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31750</xdr:rowOff>
    </xdr:to>
    <xdr:cxnSp macro="">
      <xdr:nvCxnSpPr>
        <xdr:cNvPr id="194" name="直線コネクタ 193"/>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4" name="楕円 203"/>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5"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7" name="テキスト ボックス 20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8" name="楕円 207"/>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9" name="テキスト ボックス 208"/>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0" name="楕円 209"/>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1" name="テキスト ボックス 21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2" name="楕円 211"/>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3" name="テキスト ボックス 21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例年より改善されているが、近年特に悪かった町立病院の経営が少し改善したことに伴い、操出金が減少したが、独立採算の原則による運営とはなっていないため、操出金が減少するよう財政運営に努める。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20320</xdr:rowOff>
    </xdr:from>
    <xdr:to>
      <xdr:col>82</xdr:col>
      <xdr:colOff>107950</xdr:colOff>
      <xdr:row>55</xdr:row>
      <xdr:rowOff>69850</xdr:rowOff>
    </xdr:to>
    <xdr:cxnSp macro="">
      <xdr:nvCxnSpPr>
        <xdr:cNvPr id="245" name="直線コネクタ 244"/>
        <xdr:cNvCxnSpPr/>
      </xdr:nvCxnSpPr>
      <xdr:spPr>
        <a:xfrm flipV="1">
          <a:off x="15671800" y="94500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73660</xdr:rowOff>
    </xdr:to>
    <xdr:cxnSp macro="">
      <xdr:nvCxnSpPr>
        <xdr:cNvPr id="248" name="直線コネクタ 247"/>
        <xdr:cNvCxnSpPr/>
      </xdr:nvCxnSpPr>
      <xdr:spPr>
        <a:xfrm flipV="1">
          <a:off x="14782800" y="9499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73660</xdr:rowOff>
    </xdr:from>
    <xdr:to>
      <xdr:col>73</xdr:col>
      <xdr:colOff>180975</xdr:colOff>
      <xdr:row>55</xdr:row>
      <xdr:rowOff>88900</xdr:rowOff>
    </xdr:to>
    <xdr:cxnSp macro="">
      <xdr:nvCxnSpPr>
        <xdr:cNvPr id="251" name="直線コネクタ 250"/>
        <xdr:cNvCxnSpPr/>
      </xdr:nvCxnSpPr>
      <xdr:spPr>
        <a:xfrm flipV="1">
          <a:off x="13893800" y="9503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88900</xdr:rowOff>
    </xdr:to>
    <xdr:cxnSp macro="">
      <xdr:nvCxnSpPr>
        <xdr:cNvPr id="254" name="直線コネクタ 253"/>
        <xdr:cNvCxnSpPr/>
      </xdr:nvCxnSpPr>
      <xdr:spPr>
        <a:xfrm>
          <a:off x="13004800" y="9507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140970</xdr:rowOff>
    </xdr:from>
    <xdr:to>
      <xdr:col>82</xdr:col>
      <xdr:colOff>158750</xdr:colOff>
      <xdr:row>55</xdr:row>
      <xdr:rowOff>71120</xdr:rowOff>
    </xdr:to>
    <xdr:sp macro="" textlink="">
      <xdr:nvSpPr>
        <xdr:cNvPr id="264" name="楕円 263"/>
        <xdr:cNvSpPr/>
      </xdr:nvSpPr>
      <xdr:spPr>
        <a:xfrm>
          <a:off x="164592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157497</xdr:rowOff>
    </xdr:from>
    <xdr:ext cx="762000" cy="259045"/>
    <xdr:sp macro="" textlink="">
      <xdr:nvSpPr>
        <xdr:cNvPr id="265" name="その他該当値テキスト"/>
        <xdr:cNvSpPr txBox="1"/>
      </xdr:nvSpPr>
      <xdr:spPr>
        <a:xfrm>
          <a:off x="16598900" y="924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6" name="楕円 265"/>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7" name="テキスト ボックス 266"/>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22860</xdr:rowOff>
    </xdr:from>
    <xdr:to>
      <xdr:col>74</xdr:col>
      <xdr:colOff>31750</xdr:colOff>
      <xdr:row>55</xdr:row>
      <xdr:rowOff>124460</xdr:rowOff>
    </xdr:to>
    <xdr:sp macro="" textlink="">
      <xdr:nvSpPr>
        <xdr:cNvPr id="268" name="楕円 267"/>
        <xdr:cNvSpPr/>
      </xdr:nvSpPr>
      <xdr:spPr>
        <a:xfrm>
          <a:off x="14732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134637</xdr:rowOff>
    </xdr:from>
    <xdr:ext cx="762000" cy="259045"/>
    <xdr:sp macro="" textlink="">
      <xdr:nvSpPr>
        <xdr:cNvPr id="269" name="テキスト ボックス 268"/>
        <xdr:cNvSpPr txBox="1"/>
      </xdr:nvSpPr>
      <xdr:spPr>
        <a:xfrm>
          <a:off x="14401800" y="922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38100</xdr:rowOff>
    </xdr:from>
    <xdr:to>
      <xdr:col>69</xdr:col>
      <xdr:colOff>142875</xdr:colOff>
      <xdr:row>55</xdr:row>
      <xdr:rowOff>139700</xdr:rowOff>
    </xdr:to>
    <xdr:sp macro="" textlink="">
      <xdr:nvSpPr>
        <xdr:cNvPr id="270" name="楕円 269"/>
        <xdr:cNvSpPr/>
      </xdr:nvSpPr>
      <xdr:spPr>
        <a:xfrm>
          <a:off x="13843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124477</xdr:rowOff>
    </xdr:from>
    <xdr:ext cx="762000" cy="259045"/>
    <xdr:sp macro="" textlink="">
      <xdr:nvSpPr>
        <xdr:cNvPr id="271" name="テキスト ボックス 270"/>
        <xdr:cNvSpPr txBox="1"/>
      </xdr:nvSpPr>
      <xdr:spPr>
        <a:xfrm>
          <a:off x="13512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2" name="楕円 27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113047</xdr:rowOff>
    </xdr:from>
    <xdr:ext cx="762000" cy="259045"/>
    <xdr:sp macro="" textlink="">
      <xdr:nvSpPr>
        <xdr:cNvPr id="273" name="テキスト ボックス 272"/>
        <xdr:cNvSpPr txBox="1"/>
      </xdr:nvSpPr>
      <xdr:spPr>
        <a:xfrm>
          <a:off x="12623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類似団体の平均を下回る状況ではあるが、各種団体への補助金が多額になっていることから、補助の見直しを行い、経費の削減に努める必要がある。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115570</xdr:rowOff>
    </xdr:to>
    <xdr:cxnSp macro="">
      <xdr:nvCxnSpPr>
        <xdr:cNvPr id="303" name="直線コネクタ 302"/>
        <xdr:cNvCxnSpPr/>
      </xdr:nvCxnSpPr>
      <xdr:spPr>
        <a:xfrm flipV="1">
          <a:off x="15671800" y="60385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120142</xdr:rowOff>
    </xdr:to>
    <xdr:cxnSp macro="">
      <xdr:nvCxnSpPr>
        <xdr:cNvPr id="306" name="直線コネクタ 305"/>
        <xdr:cNvCxnSpPr/>
      </xdr:nvCxnSpPr>
      <xdr:spPr>
        <a:xfrm flipV="1">
          <a:off x="14782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120142</xdr:rowOff>
    </xdr:to>
    <xdr:cxnSp macro="">
      <xdr:nvCxnSpPr>
        <xdr:cNvPr id="309" name="直線コネクタ 308"/>
        <xdr:cNvCxnSpPr/>
      </xdr:nvCxnSpPr>
      <xdr:spPr>
        <a:xfrm>
          <a:off x="13893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92710</xdr:rowOff>
    </xdr:to>
    <xdr:cxnSp macro="">
      <xdr:nvCxnSpPr>
        <xdr:cNvPr id="312" name="直線コネクタ 311"/>
        <xdr:cNvCxnSpPr/>
      </xdr:nvCxnSpPr>
      <xdr:spPr>
        <a:xfrm flipV="1">
          <a:off x="13004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2" name="楕円 321"/>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3"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4" name="楕円 323"/>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5" name="テキスト ボックス 324"/>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6" name="楕円 325"/>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7" name="テキスト ボックス 326"/>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28" name="楕円 327"/>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29" name="テキスト ボックス 328"/>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0" name="楕円 329"/>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1" name="テキスト ボックス 330"/>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類似団体の平均を下回っているが、今後予定している大型の整備事業により増加が見込まれている。効率的な財政運営を推進するためには、地方債の新規発行を伴う普通建設事業を抑制する必要がある。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88900</xdr:rowOff>
    </xdr:to>
    <xdr:cxnSp macro="">
      <xdr:nvCxnSpPr>
        <xdr:cNvPr id="363" name="直線コネクタ 362"/>
        <xdr:cNvCxnSpPr/>
      </xdr:nvCxnSpPr>
      <xdr:spPr>
        <a:xfrm>
          <a:off x="3987800" y="130848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54611</xdr:rowOff>
    </xdr:to>
    <xdr:cxnSp macro="">
      <xdr:nvCxnSpPr>
        <xdr:cNvPr id="366" name="直線コネクタ 365"/>
        <xdr:cNvCxnSpPr/>
      </xdr:nvCxnSpPr>
      <xdr:spPr>
        <a:xfrm>
          <a:off x="3098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8889</xdr:rowOff>
    </xdr:to>
    <xdr:cxnSp macro="">
      <xdr:nvCxnSpPr>
        <xdr:cNvPr id="369" name="直線コネクタ 368"/>
        <xdr:cNvCxnSpPr/>
      </xdr:nvCxnSpPr>
      <xdr:spPr>
        <a:xfrm flipV="1">
          <a:off x="2209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134620</xdr:rowOff>
    </xdr:to>
    <xdr:cxnSp macro="">
      <xdr:nvCxnSpPr>
        <xdr:cNvPr id="372" name="直線コネクタ 371"/>
        <xdr:cNvCxnSpPr/>
      </xdr:nvCxnSpPr>
      <xdr:spPr>
        <a:xfrm flipV="1">
          <a:off x="1320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2" name="楕円 381"/>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3"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84" name="楕円 383"/>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5" name="テキスト ボックス 384"/>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86" name="楕円 385"/>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87" name="テキスト ボックス 386"/>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88" name="楕円 387"/>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89" name="テキスト ボックス 388"/>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0" name="楕円 389"/>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1" name="テキスト ボックス 390"/>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各項目における状況を確認し、適正な経費配分による財政運営が必要である。今年度については、ふるさと納税の増額やＪＲ札沼線廃線に伴う支援金を積立したことによる影響が大きい。</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29845</xdr:rowOff>
    </xdr:from>
    <xdr:to>
      <xdr:col>82</xdr:col>
      <xdr:colOff>107950</xdr:colOff>
      <xdr:row>77</xdr:row>
      <xdr:rowOff>64136</xdr:rowOff>
    </xdr:to>
    <xdr:cxnSp macro="">
      <xdr:nvCxnSpPr>
        <xdr:cNvPr id="428" name="直線コネクタ 427"/>
        <xdr:cNvCxnSpPr/>
      </xdr:nvCxnSpPr>
      <xdr:spPr>
        <a:xfrm flipV="1">
          <a:off x="15671800" y="12888595"/>
          <a:ext cx="8382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29845</xdr:rowOff>
    </xdr:from>
    <xdr:to>
      <xdr:col>78</xdr:col>
      <xdr:colOff>69850</xdr:colOff>
      <xdr:row>77</xdr:row>
      <xdr:rowOff>64136</xdr:rowOff>
    </xdr:to>
    <xdr:cxnSp macro="">
      <xdr:nvCxnSpPr>
        <xdr:cNvPr id="431" name="直線コネクタ 430"/>
        <xdr:cNvCxnSpPr/>
      </xdr:nvCxnSpPr>
      <xdr:spPr>
        <a:xfrm>
          <a:off x="14782800" y="132314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44132</xdr:rowOff>
    </xdr:from>
    <xdr:to>
      <xdr:col>73</xdr:col>
      <xdr:colOff>180975</xdr:colOff>
      <xdr:row>77</xdr:row>
      <xdr:rowOff>29845</xdr:rowOff>
    </xdr:to>
    <xdr:cxnSp macro="">
      <xdr:nvCxnSpPr>
        <xdr:cNvPr id="434" name="直線コネクタ 433"/>
        <xdr:cNvCxnSpPr/>
      </xdr:nvCxnSpPr>
      <xdr:spPr>
        <a:xfrm>
          <a:off x="13893800" y="13074332"/>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44132</xdr:rowOff>
    </xdr:from>
    <xdr:to>
      <xdr:col>69</xdr:col>
      <xdr:colOff>92075</xdr:colOff>
      <xdr:row>76</xdr:row>
      <xdr:rowOff>95568</xdr:rowOff>
    </xdr:to>
    <xdr:cxnSp macro="">
      <xdr:nvCxnSpPr>
        <xdr:cNvPr id="437" name="直線コネクタ 436"/>
        <xdr:cNvCxnSpPr/>
      </xdr:nvCxnSpPr>
      <xdr:spPr>
        <a:xfrm flipV="1">
          <a:off x="13004800" y="13074332"/>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150495</xdr:rowOff>
    </xdr:from>
    <xdr:to>
      <xdr:col>82</xdr:col>
      <xdr:colOff>158750</xdr:colOff>
      <xdr:row>75</xdr:row>
      <xdr:rowOff>80645</xdr:rowOff>
    </xdr:to>
    <xdr:sp macro="" textlink="">
      <xdr:nvSpPr>
        <xdr:cNvPr id="447" name="楕円 446"/>
        <xdr:cNvSpPr/>
      </xdr:nvSpPr>
      <xdr:spPr>
        <a:xfrm>
          <a:off x="16459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167022</xdr:rowOff>
    </xdr:from>
    <xdr:ext cx="762000" cy="259045"/>
    <xdr:sp macro="" textlink="">
      <xdr:nvSpPr>
        <xdr:cNvPr id="448" name="公債費以外該当値テキスト"/>
        <xdr:cNvSpPr txBox="1"/>
      </xdr:nvSpPr>
      <xdr:spPr>
        <a:xfrm>
          <a:off x="16598900" y="126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13336</xdr:rowOff>
    </xdr:from>
    <xdr:to>
      <xdr:col>78</xdr:col>
      <xdr:colOff>120650</xdr:colOff>
      <xdr:row>77</xdr:row>
      <xdr:rowOff>114936</xdr:rowOff>
    </xdr:to>
    <xdr:sp macro="" textlink="">
      <xdr:nvSpPr>
        <xdr:cNvPr id="449" name="楕円 448"/>
        <xdr:cNvSpPr/>
      </xdr:nvSpPr>
      <xdr:spPr>
        <a:xfrm>
          <a:off x="15621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99713</xdr:rowOff>
    </xdr:from>
    <xdr:ext cx="736600" cy="259045"/>
    <xdr:sp macro="" textlink="">
      <xdr:nvSpPr>
        <xdr:cNvPr id="450" name="テキスト ボックス 449"/>
        <xdr:cNvSpPr txBox="1"/>
      </xdr:nvSpPr>
      <xdr:spPr>
        <a:xfrm>
          <a:off x="15290800" y="1330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150495</xdr:rowOff>
    </xdr:from>
    <xdr:to>
      <xdr:col>74</xdr:col>
      <xdr:colOff>31750</xdr:colOff>
      <xdr:row>77</xdr:row>
      <xdr:rowOff>80645</xdr:rowOff>
    </xdr:to>
    <xdr:sp macro="" textlink="">
      <xdr:nvSpPr>
        <xdr:cNvPr id="451" name="楕円 450"/>
        <xdr:cNvSpPr/>
      </xdr:nvSpPr>
      <xdr:spPr>
        <a:xfrm>
          <a:off x="14732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65422</xdr:rowOff>
    </xdr:from>
    <xdr:ext cx="762000" cy="259045"/>
    <xdr:sp macro="" textlink="">
      <xdr:nvSpPr>
        <xdr:cNvPr id="452" name="テキスト ボックス 451"/>
        <xdr:cNvSpPr txBox="1"/>
      </xdr:nvSpPr>
      <xdr:spPr>
        <a:xfrm>
          <a:off x="14401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164782</xdr:rowOff>
    </xdr:from>
    <xdr:to>
      <xdr:col>69</xdr:col>
      <xdr:colOff>142875</xdr:colOff>
      <xdr:row>76</xdr:row>
      <xdr:rowOff>94932</xdr:rowOff>
    </xdr:to>
    <xdr:sp macro="" textlink="">
      <xdr:nvSpPr>
        <xdr:cNvPr id="453" name="楕円 452"/>
        <xdr:cNvSpPr/>
      </xdr:nvSpPr>
      <xdr:spPr>
        <a:xfrm>
          <a:off x="13843000" y="130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105109</xdr:rowOff>
    </xdr:from>
    <xdr:ext cx="762000" cy="259045"/>
    <xdr:sp macro="" textlink="">
      <xdr:nvSpPr>
        <xdr:cNvPr id="454" name="テキスト ボックス 453"/>
        <xdr:cNvSpPr txBox="1"/>
      </xdr:nvSpPr>
      <xdr:spPr>
        <a:xfrm>
          <a:off x="13512800" y="127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44768</xdr:rowOff>
    </xdr:from>
    <xdr:to>
      <xdr:col>65</xdr:col>
      <xdr:colOff>53975</xdr:colOff>
      <xdr:row>76</xdr:row>
      <xdr:rowOff>146368</xdr:rowOff>
    </xdr:to>
    <xdr:sp macro="" textlink="">
      <xdr:nvSpPr>
        <xdr:cNvPr id="455" name="楕円 454"/>
        <xdr:cNvSpPr/>
      </xdr:nvSpPr>
      <xdr:spPr>
        <a:xfrm>
          <a:off x="12954000" y="130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131145</xdr:rowOff>
    </xdr:from>
    <xdr:ext cx="762000" cy="259045"/>
    <xdr:sp macro="" textlink="">
      <xdr:nvSpPr>
        <xdr:cNvPr id="456" name="テキスト ボックス 455"/>
        <xdr:cNvSpPr txBox="1"/>
      </xdr:nvSpPr>
      <xdr:spPr>
        <a:xfrm>
          <a:off x="12623800" y="131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xdr:rowOff>
    </xdr:from>
    <xdr:to>
      <xdr:col>29</xdr:col>
      <xdr:colOff>127000</xdr:colOff>
      <xdr:row>17</xdr:row>
      <xdr:rowOff>39740</xdr:rowOff>
    </xdr:to>
    <xdr:cxnSp macro="">
      <xdr:nvCxnSpPr>
        <xdr:cNvPr id="49" name="直線コネクタ 48"/>
        <xdr:cNvCxnSpPr/>
      </xdr:nvCxnSpPr>
      <xdr:spPr bwMode="auto">
        <a:xfrm flipV="1">
          <a:off x="5003800" y="2962392"/>
          <a:ext cx="6477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8282</xdr:rowOff>
    </xdr:from>
    <xdr:to>
      <xdr:col>26</xdr:col>
      <xdr:colOff>50800</xdr:colOff>
      <xdr:row>17</xdr:row>
      <xdr:rowOff>39740</xdr:rowOff>
    </xdr:to>
    <xdr:cxnSp macro="">
      <xdr:nvCxnSpPr>
        <xdr:cNvPr id="52" name="直線コネクタ 51"/>
        <xdr:cNvCxnSpPr/>
      </xdr:nvCxnSpPr>
      <xdr:spPr bwMode="auto">
        <a:xfrm>
          <a:off x="43053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8282</xdr:rowOff>
    </xdr:from>
    <xdr:to>
      <xdr:col>22</xdr:col>
      <xdr:colOff>114300</xdr:colOff>
      <xdr:row>17</xdr:row>
      <xdr:rowOff>68120</xdr:rowOff>
    </xdr:to>
    <xdr:cxnSp macro="">
      <xdr:nvCxnSpPr>
        <xdr:cNvPr id="55" name="直線コネクタ 54"/>
        <xdr:cNvCxnSpPr/>
      </xdr:nvCxnSpPr>
      <xdr:spPr bwMode="auto">
        <a:xfrm flipV="1">
          <a:off x="3606800" y="2970557"/>
          <a:ext cx="6985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68120</xdr:rowOff>
    </xdr:from>
    <xdr:to>
      <xdr:col>18</xdr:col>
      <xdr:colOff>177800</xdr:colOff>
      <xdr:row>17</xdr:row>
      <xdr:rowOff>89409</xdr:rowOff>
    </xdr:to>
    <xdr:cxnSp macro="">
      <xdr:nvCxnSpPr>
        <xdr:cNvPr id="58" name="直線コネクタ 57"/>
        <xdr:cNvCxnSpPr/>
      </xdr:nvCxnSpPr>
      <xdr:spPr bwMode="auto">
        <a:xfrm flipV="1">
          <a:off x="29083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120767</xdr:rowOff>
    </xdr:from>
    <xdr:to>
      <xdr:col>29</xdr:col>
      <xdr:colOff>177800</xdr:colOff>
      <xdr:row>17</xdr:row>
      <xdr:rowOff>50917</xdr:rowOff>
    </xdr:to>
    <xdr:sp macro="" textlink="">
      <xdr:nvSpPr>
        <xdr:cNvPr id="68" name="楕円 67"/>
        <xdr:cNvSpPr/>
      </xdr:nvSpPr>
      <xdr:spPr bwMode="auto">
        <a:xfrm>
          <a:off x="56007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137294</xdr:rowOff>
    </xdr:from>
    <xdr:ext cx="762000" cy="259045"/>
    <xdr:sp macro="" textlink="">
      <xdr:nvSpPr>
        <xdr:cNvPr id="69" name="人口1人当たり決算額の推移該当値テキスト130"/>
        <xdr:cNvSpPr txBox="1"/>
      </xdr:nvSpPr>
      <xdr:spPr>
        <a:xfrm>
          <a:off x="5740400" y="275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160390</xdr:rowOff>
    </xdr:from>
    <xdr:to>
      <xdr:col>26</xdr:col>
      <xdr:colOff>101600</xdr:colOff>
      <xdr:row>17</xdr:row>
      <xdr:rowOff>90540</xdr:rowOff>
    </xdr:to>
    <xdr:sp macro="" textlink="">
      <xdr:nvSpPr>
        <xdr:cNvPr id="70" name="楕円 69"/>
        <xdr:cNvSpPr/>
      </xdr:nvSpPr>
      <xdr:spPr bwMode="auto">
        <a:xfrm>
          <a:off x="49530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100717</xdr:rowOff>
    </xdr:from>
    <xdr:ext cx="736600" cy="259045"/>
    <xdr:sp macro="" textlink="">
      <xdr:nvSpPr>
        <xdr:cNvPr id="71" name="テキスト ボックス 70"/>
        <xdr:cNvSpPr txBox="1"/>
      </xdr:nvSpPr>
      <xdr:spPr>
        <a:xfrm>
          <a:off x="4622800" y="272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128932</xdr:rowOff>
    </xdr:from>
    <xdr:to>
      <xdr:col>22</xdr:col>
      <xdr:colOff>165100</xdr:colOff>
      <xdr:row>17</xdr:row>
      <xdr:rowOff>59082</xdr:rowOff>
    </xdr:to>
    <xdr:sp macro="" textlink="">
      <xdr:nvSpPr>
        <xdr:cNvPr id="72" name="楕円 71"/>
        <xdr:cNvSpPr/>
      </xdr:nvSpPr>
      <xdr:spPr bwMode="auto">
        <a:xfrm>
          <a:off x="42545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69259</xdr:rowOff>
    </xdr:from>
    <xdr:ext cx="762000" cy="259045"/>
    <xdr:sp macro="" textlink="">
      <xdr:nvSpPr>
        <xdr:cNvPr id="73" name="テキスト ボックス 72"/>
        <xdr:cNvSpPr txBox="1"/>
      </xdr:nvSpPr>
      <xdr:spPr>
        <a:xfrm>
          <a:off x="39243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17320</xdr:rowOff>
    </xdr:from>
    <xdr:to>
      <xdr:col>19</xdr:col>
      <xdr:colOff>38100</xdr:colOff>
      <xdr:row>17</xdr:row>
      <xdr:rowOff>118920</xdr:rowOff>
    </xdr:to>
    <xdr:sp macro="" textlink="">
      <xdr:nvSpPr>
        <xdr:cNvPr id="74" name="楕円 73"/>
        <xdr:cNvSpPr/>
      </xdr:nvSpPr>
      <xdr:spPr bwMode="auto">
        <a:xfrm>
          <a:off x="35560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129097</xdr:rowOff>
    </xdr:from>
    <xdr:ext cx="762000" cy="259045"/>
    <xdr:sp macro="" textlink="">
      <xdr:nvSpPr>
        <xdr:cNvPr id="75" name="テキスト ボックス 74"/>
        <xdr:cNvSpPr txBox="1"/>
      </xdr:nvSpPr>
      <xdr:spPr>
        <a:xfrm>
          <a:off x="3225800" y="27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38609</xdr:rowOff>
    </xdr:from>
    <xdr:to>
      <xdr:col>15</xdr:col>
      <xdr:colOff>101600</xdr:colOff>
      <xdr:row>17</xdr:row>
      <xdr:rowOff>140209</xdr:rowOff>
    </xdr:to>
    <xdr:sp macro="" textlink="">
      <xdr:nvSpPr>
        <xdr:cNvPr id="76" name="楕円 75"/>
        <xdr:cNvSpPr/>
      </xdr:nvSpPr>
      <xdr:spPr bwMode="auto">
        <a:xfrm>
          <a:off x="28575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150386</xdr:rowOff>
    </xdr:from>
    <xdr:ext cx="762000" cy="259045"/>
    <xdr:sp macro="" textlink="">
      <xdr:nvSpPr>
        <xdr:cNvPr id="77" name="テキスト ボックス 76"/>
        <xdr:cNvSpPr txBox="1"/>
      </xdr:nvSpPr>
      <xdr:spPr>
        <a:xfrm>
          <a:off x="25273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102708</xdr:rowOff>
    </xdr:from>
    <xdr:to>
      <xdr:col>29</xdr:col>
      <xdr:colOff>127000</xdr:colOff>
      <xdr:row>36</xdr:row>
      <xdr:rowOff>115563</xdr:rowOff>
    </xdr:to>
    <xdr:cxnSp macro="">
      <xdr:nvCxnSpPr>
        <xdr:cNvPr id="110" name="直線コネクタ 109"/>
        <xdr:cNvCxnSpPr/>
      </xdr:nvCxnSpPr>
      <xdr:spPr bwMode="auto">
        <a:xfrm>
          <a:off x="5003800" y="7055958"/>
          <a:ext cx="647700" cy="1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102708</xdr:rowOff>
    </xdr:from>
    <xdr:to>
      <xdr:col>26</xdr:col>
      <xdr:colOff>50800</xdr:colOff>
      <xdr:row>37</xdr:row>
      <xdr:rowOff>30950</xdr:rowOff>
    </xdr:to>
    <xdr:cxnSp macro="">
      <xdr:nvCxnSpPr>
        <xdr:cNvPr id="113" name="直線コネクタ 112"/>
        <xdr:cNvCxnSpPr/>
      </xdr:nvCxnSpPr>
      <xdr:spPr bwMode="auto">
        <a:xfrm flipV="1">
          <a:off x="4305300" y="7055958"/>
          <a:ext cx="698500" cy="9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18537</xdr:rowOff>
    </xdr:from>
    <xdr:to>
      <xdr:col>22</xdr:col>
      <xdr:colOff>114300</xdr:colOff>
      <xdr:row>37</xdr:row>
      <xdr:rowOff>30950</xdr:rowOff>
    </xdr:to>
    <xdr:cxnSp macro="">
      <xdr:nvCxnSpPr>
        <xdr:cNvPr id="116" name="直線コネクタ 115"/>
        <xdr:cNvCxnSpPr/>
      </xdr:nvCxnSpPr>
      <xdr:spPr bwMode="auto">
        <a:xfrm>
          <a:off x="3606800" y="7143237"/>
          <a:ext cx="698500" cy="1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57460</xdr:rowOff>
    </xdr:from>
    <xdr:to>
      <xdr:col>18</xdr:col>
      <xdr:colOff>177800</xdr:colOff>
      <xdr:row>37</xdr:row>
      <xdr:rowOff>18537</xdr:rowOff>
    </xdr:to>
    <xdr:cxnSp macro="">
      <xdr:nvCxnSpPr>
        <xdr:cNvPr id="119" name="直線コネクタ 118"/>
        <xdr:cNvCxnSpPr/>
      </xdr:nvCxnSpPr>
      <xdr:spPr bwMode="auto">
        <a:xfrm>
          <a:off x="2908300" y="7010710"/>
          <a:ext cx="698500" cy="13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64763</xdr:rowOff>
    </xdr:from>
    <xdr:to>
      <xdr:col>29</xdr:col>
      <xdr:colOff>177800</xdr:colOff>
      <xdr:row>36</xdr:row>
      <xdr:rowOff>166363</xdr:rowOff>
    </xdr:to>
    <xdr:sp macro="" textlink="">
      <xdr:nvSpPr>
        <xdr:cNvPr id="129" name="楕円 128"/>
        <xdr:cNvSpPr/>
      </xdr:nvSpPr>
      <xdr:spPr bwMode="auto">
        <a:xfrm>
          <a:off x="5600700" y="7018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36840</xdr:rowOff>
    </xdr:from>
    <xdr:ext cx="762000" cy="259045"/>
    <xdr:sp macro="" textlink="">
      <xdr:nvSpPr>
        <xdr:cNvPr id="130" name="人口1人当たり決算額の推移該当値テキスト445"/>
        <xdr:cNvSpPr txBox="1"/>
      </xdr:nvSpPr>
      <xdr:spPr>
        <a:xfrm>
          <a:off x="5740400" y="69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51908</xdr:rowOff>
    </xdr:from>
    <xdr:to>
      <xdr:col>26</xdr:col>
      <xdr:colOff>101600</xdr:colOff>
      <xdr:row>36</xdr:row>
      <xdr:rowOff>153508</xdr:rowOff>
    </xdr:to>
    <xdr:sp macro="" textlink="">
      <xdr:nvSpPr>
        <xdr:cNvPr id="131" name="楕円 130"/>
        <xdr:cNvSpPr/>
      </xdr:nvSpPr>
      <xdr:spPr bwMode="auto">
        <a:xfrm>
          <a:off x="4953000" y="700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138285</xdr:rowOff>
    </xdr:from>
    <xdr:ext cx="736600" cy="259045"/>
    <xdr:sp macro="" textlink="">
      <xdr:nvSpPr>
        <xdr:cNvPr id="132" name="テキスト ボックス 131"/>
        <xdr:cNvSpPr txBox="1"/>
      </xdr:nvSpPr>
      <xdr:spPr>
        <a:xfrm>
          <a:off x="4622800" y="7091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151600</xdr:rowOff>
    </xdr:from>
    <xdr:to>
      <xdr:col>22</xdr:col>
      <xdr:colOff>165100</xdr:colOff>
      <xdr:row>37</xdr:row>
      <xdr:rowOff>81750</xdr:rowOff>
    </xdr:to>
    <xdr:sp macro="" textlink="">
      <xdr:nvSpPr>
        <xdr:cNvPr id="133" name="楕円 132"/>
        <xdr:cNvSpPr/>
      </xdr:nvSpPr>
      <xdr:spPr bwMode="auto">
        <a:xfrm>
          <a:off x="4254500" y="710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66527</xdr:rowOff>
    </xdr:from>
    <xdr:ext cx="762000" cy="259045"/>
    <xdr:sp macro="" textlink="">
      <xdr:nvSpPr>
        <xdr:cNvPr id="134" name="テキスト ボックス 133"/>
        <xdr:cNvSpPr txBox="1"/>
      </xdr:nvSpPr>
      <xdr:spPr>
        <a:xfrm>
          <a:off x="3924300" y="719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139187</xdr:rowOff>
    </xdr:from>
    <xdr:to>
      <xdr:col>19</xdr:col>
      <xdr:colOff>38100</xdr:colOff>
      <xdr:row>37</xdr:row>
      <xdr:rowOff>69337</xdr:rowOff>
    </xdr:to>
    <xdr:sp macro="" textlink="">
      <xdr:nvSpPr>
        <xdr:cNvPr id="135" name="楕円 134"/>
        <xdr:cNvSpPr/>
      </xdr:nvSpPr>
      <xdr:spPr bwMode="auto">
        <a:xfrm>
          <a:off x="3556000" y="709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54114</xdr:rowOff>
    </xdr:from>
    <xdr:ext cx="762000" cy="259045"/>
    <xdr:sp macro="" textlink="">
      <xdr:nvSpPr>
        <xdr:cNvPr id="136" name="テキスト ボックス 135"/>
        <xdr:cNvSpPr txBox="1"/>
      </xdr:nvSpPr>
      <xdr:spPr>
        <a:xfrm>
          <a:off x="3225800" y="717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6660</xdr:rowOff>
    </xdr:from>
    <xdr:to>
      <xdr:col>15</xdr:col>
      <xdr:colOff>101600</xdr:colOff>
      <xdr:row>36</xdr:row>
      <xdr:rowOff>108260</xdr:rowOff>
    </xdr:to>
    <xdr:sp macro="" textlink="">
      <xdr:nvSpPr>
        <xdr:cNvPr id="137" name="楕円 136"/>
        <xdr:cNvSpPr/>
      </xdr:nvSpPr>
      <xdr:spPr bwMode="auto">
        <a:xfrm>
          <a:off x="28575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93037</xdr:rowOff>
    </xdr:from>
    <xdr:ext cx="762000" cy="259045"/>
    <xdr:sp macro="" textlink="">
      <xdr:nvSpPr>
        <xdr:cNvPr id="138" name="テキスト ボックス 137"/>
        <xdr:cNvSpPr txBox="1"/>
      </xdr:nvSpPr>
      <xdr:spPr>
        <a:xfrm>
          <a:off x="2527300" y="704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1927</xdr:rowOff>
    </xdr:from>
    <xdr:to>
      <xdr:col>24</xdr:col>
      <xdr:colOff>63500</xdr:colOff>
      <xdr:row>37</xdr:row>
      <xdr:rowOff>34409</xdr:rowOff>
    </xdr:to>
    <xdr:cxnSp macro="">
      <xdr:nvCxnSpPr>
        <xdr:cNvPr id="60" name="直線コネクタ 59"/>
        <xdr:cNvCxnSpPr/>
      </xdr:nvCxnSpPr>
      <xdr:spPr>
        <a:xfrm flipV="1">
          <a:off x="3797300" y="6345577"/>
          <a:ext cx="8382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34409</xdr:rowOff>
    </xdr:from>
    <xdr:to>
      <xdr:col>19</xdr:col>
      <xdr:colOff>177800</xdr:colOff>
      <xdr:row>37</xdr:row>
      <xdr:rowOff>44309</xdr:rowOff>
    </xdr:to>
    <xdr:cxnSp macro="">
      <xdr:nvCxnSpPr>
        <xdr:cNvPr id="63" name="直線コネクタ 62"/>
        <xdr:cNvCxnSpPr/>
      </xdr:nvCxnSpPr>
      <xdr:spPr>
        <a:xfrm flipV="1">
          <a:off x="2908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44309</xdr:rowOff>
    </xdr:from>
    <xdr:to>
      <xdr:col>15</xdr:col>
      <xdr:colOff>50800</xdr:colOff>
      <xdr:row>37</xdr:row>
      <xdr:rowOff>66722</xdr:rowOff>
    </xdr:to>
    <xdr:cxnSp macro="">
      <xdr:nvCxnSpPr>
        <xdr:cNvPr id="66" name="直線コネクタ 65"/>
        <xdr:cNvCxnSpPr/>
      </xdr:nvCxnSpPr>
      <xdr:spPr>
        <a:xfrm flipV="1">
          <a:off x="2019300" y="6387959"/>
          <a:ext cx="8890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64550</xdr:rowOff>
    </xdr:from>
    <xdr:to>
      <xdr:col>10</xdr:col>
      <xdr:colOff>114300</xdr:colOff>
      <xdr:row>37</xdr:row>
      <xdr:rowOff>66722</xdr:rowOff>
    </xdr:to>
    <xdr:cxnSp macro="">
      <xdr:nvCxnSpPr>
        <xdr:cNvPr id="69" name="直線コネクタ 68"/>
        <xdr:cNvCxnSpPr/>
      </xdr:nvCxnSpPr>
      <xdr:spPr>
        <a:xfrm>
          <a:off x="1130300" y="640820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122577</xdr:rowOff>
    </xdr:from>
    <xdr:to>
      <xdr:col>24</xdr:col>
      <xdr:colOff>114300</xdr:colOff>
      <xdr:row>37</xdr:row>
      <xdr:rowOff>52727</xdr:rowOff>
    </xdr:to>
    <xdr:sp macro="" textlink="">
      <xdr:nvSpPr>
        <xdr:cNvPr id="79" name="楕円 78"/>
        <xdr:cNvSpPr/>
      </xdr:nvSpPr>
      <xdr:spPr>
        <a:xfrm>
          <a:off x="45847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145454</xdr:rowOff>
    </xdr:from>
    <xdr:ext cx="599010" cy="259045"/>
    <xdr:sp macro="" textlink="">
      <xdr:nvSpPr>
        <xdr:cNvPr id="80" name="人件費該当値テキスト"/>
        <xdr:cNvSpPr txBox="1"/>
      </xdr:nvSpPr>
      <xdr:spPr>
        <a:xfrm>
          <a:off x="4686300" y="614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155059</xdr:rowOff>
    </xdr:from>
    <xdr:to>
      <xdr:col>20</xdr:col>
      <xdr:colOff>38100</xdr:colOff>
      <xdr:row>37</xdr:row>
      <xdr:rowOff>85209</xdr:rowOff>
    </xdr:to>
    <xdr:sp macro="" textlink="">
      <xdr:nvSpPr>
        <xdr:cNvPr id="81" name="楕円 80"/>
        <xdr:cNvSpPr/>
      </xdr:nvSpPr>
      <xdr:spPr>
        <a:xfrm>
          <a:off x="3746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76336</xdr:rowOff>
    </xdr:from>
    <xdr:ext cx="599010" cy="259045"/>
    <xdr:sp macro="" textlink="">
      <xdr:nvSpPr>
        <xdr:cNvPr id="82" name="テキスト ボックス 81"/>
        <xdr:cNvSpPr txBox="1"/>
      </xdr:nvSpPr>
      <xdr:spPr>
        <a:xfrm>
          <a:off x="3497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164959</xdr:rowOff>
    </xdr:from>
    <xdr:to>
      <xdr:col>15</xdr:col>
      <xdr:colOff>101600</xdr:colOff>
      <xdr:row>37</xdr:row>
      <xdr:rowOff>95109</xdr:rowOff>
    </xdr:to>
    <xdr:sp macro="" textlink="">
      <xdr:nvSpPr>
        <xdr:cNvPr id="83" name="楕円 82"/>
        <xdr:cNvSpPr/>
      </xdr:nvSpPr>
      <xdr:spPr>
        <a:xfrm>
          <a:off x="2857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86236</xdr:rowOff>
    </xdr:from>
    <xdr:ext cx="599010" cy="259045"/>
    <xdr:sp macro="" textlink="">
      <xdr:nvSpPr>
        <xdr:cNvPr id="84" name="テキスト ボックス 83"/>
        <xdr:cNvSpPr txBox="1"/>
      </xdr:nvSpPr>
      <xdr:spPr>
        <a:xfrm>
          <a:off x="2608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15922</xdr:rowOff>
    </xdr:from>
    <xdr:to>
      <xdr:col>10</xdr:col>
      <xdr:colOff>165100</xdr:colOff>
      <xdr:row>37</xdr:row>
      <xdr:rowOff>117522</xdr:rowOff>
    </xdr:to>
    <xdr:sp macro="" textlink="">
      <xdr:nvSpPr>
        <xdr:cNvPr id="85" name="楕円 84"/>
        <xdr:cNvSpPr/>
      </xdr:nvSpPr>
      <xdr:spPr>
        <a:xfrm>
          <a:off x="1968500" y="63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108649</xdr:rowOff>
    </xdr:from>
    <xdr:ext cx="599010" cy="259045"/>
    <xdr:sp macro="" textlink="">
      <xdr:nvSpPr>
        <xdr:cNvPr id="86" name="テキスト ボックス 85"/>
        <xdr:cNvSpPr txBox="1"/>
      </xdr:nvSpPr>
      <xdr:spPr>
        <a:xfrm>
          <a:off x="1719795" y="645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13750</xdr:rowOff>
    </xdr:from>
    <xdr:to>
      <xdr:col>6</xdr:col>
      <xdr:colOff>38100</xdr:colOff>
      <xdr:row>37</xdr:row>
      <xdr:rowOff>115350</xdr:rowOff>
    </xdr:to>
    <xdr:sp macro="" textlink="">
      <xdr:nvSpPr>
        <xdr:cNvPr id="87" name="楕円 86"/>
        <xdr:cNvSpPr/>
      </xdr:nvSpPr>
      <xdr:spPr>
        <a:xfrm>
          <a:off x="1079500" y="63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106477</xdr:rowOff>
    </xdr:from>
    <xdr:ext cx="599010" cy="259045"/>
    <xdr:sp macro="" textlink="">
      <xdr:nvSpPr>
        <xdr:cNvPr id="88" name="テキスト ボックス 87"/>
        <xdr:cNvSpPr txBox="1"/>
      </xdr:nvSpPr>
      <xdr:spPr>
        <a:xfrm>
          <a:off x="830795" y="645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47700</xdr:rowOff>
    </xdr:from>
    <xdr:to>
      <xdr:col>24</xdr:col>
      <xdr:colOff>63500</xdr:colOff>
      <xdr:row>57</xdr:row>
      <xdr:rowOff>67776</xdr:rowOff>
    </xdr:to>
    <xdr:cxnSp macro="">
      <xdr:nvCxnSpPr>
        <xdr:cNvPr id="119" name="直線コネクタ 118"/>
        <xdr:cNvCxnSpPr/>
      </xdr:nvCxnSpPr>
      <xdr:spPr>
        <a:xfrm flipV="1">
          <a:off x="3797300" y="9648900"/>
          <a:ext cx="838200" cy="19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67776</xdr:rowOff>
    </xdr:from>
    <xdr:to>
      <xdr:col>19</xdr:col>
      <xdr:colOff>177800</xdr:colOff>
      <xdr:row>57</xdr:row>
      <xdr:rowOff>71086</xdr:rowOff>
    </xdr:to>
    <xdr:cxnSp macro="">
      <xdr:nvCxnSpPr>
        <xdr:cNvPr id="122" name="直線コネクタ 121"/>
        <xdr:cNvCxnSpPr/>
      </xdr:nvCxnSpPr>
      <xdr:spPr>
        <a:xfrm flipV="1">
          <a:off x="2908300" y="9840426"/>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71086</xdr:rowOff>
    </xdr:from>
    <xdr:to>
      <xdr:col>15</xdr:col>
      <xdr:colOff>50800</xdr:colOff>
      <xdr:row>57</xdr:row>
      <xdr:rowOff>95495</xdr:rowOff>
    </xdr:to>
    <xdr:cxnSp macro="">
      <xdr:nvCxnSpPr>
        <xdr:cNvPr id="125" name="直線コネクタ 124"/>
        <xdr:cNvCxnSpPr/>
      </xdr:nvCxnSpPr>
      <xdr:spPr>
        <a:xfrm flipV="1">
          <a:off x="2019300" y="9843736"/>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95495</xdr:rowOff>
    </xdr:from>
    <xdr:to>
      <xdr:col>10</xdr:col>
      <xdr:colOff>114300</xdr:colOff>
      <xdr:row>57</xdr:row>
      <xdr:rowOff>128987</xdr:rowOff>
    </xdr:to>
    <xdr:cxnSp macro="">
      <xdr:nvCxnSpPr>
        <xdr:cNvPr id="128" name="直線コネクタ 127"/>
        <xdr:cNvCxnSpPr/>
      </xdr:nvCxnSpPr>
      <xdr:spPr>
        <a:xfrm flipV="1">
          <a:off x="1130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168350</xdr:rowOff>
    </xdr:from>
    <xdr:to>
      <xdr:col>24</xdr:col>
      <xdr:colOff>114300</xdr:colOff>
      <xdr:row>56</xdr:row>
      <xdr:rowOff>98500</xdr:rowOff>
    </xdr:to>
    <xdr:sp macro="" textlink="">
      <xdr:nvSpPr>
        <xdr:cNvPr id="138" name="楕円 137"/>
        <xdr:cNvSpPr/>
      </xdr:nvSpPr>
      <xdr:spPr>
        <a:xfrm>
          <a:off x="4584700" y="9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19777</xdr:rowOff>
    </xdr:from>
    <xdr:ext cx="599010" cy="259045"/>
    <xdr:sp macro="" textlink="">
      <xdr:nvSpPr>
        <xdr:cNvPr id="139" name="物件費該当値テキスト"/>
        <xdr:cNvSpPr txBox="1"/>
      </xdr:nvSpPr>
      <xdr:spPr>
        <a:xfrm>
          <a:off x="4686300" y="944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16976</xdr:rowOff>
    </xdr:from>
    <xdr:to>
      <xdr:col>20</xdr:col>
      <xdr:colOff>38100</xdr:colOff>
      <xdr:row>57</xdr:row>
      <xdr:rowOff>118576</xdr:rowOff>
    </xdr:to>
    <xdr:sp macro="" textlink="">
      <xdr:nvSpPr>
        <xdr:cNvPr id="140" name="楕円 139"/>
        <xdr:cNvSpPr/>
      </xdr:nvSpPr>
      <xdr:spPr>
        <a:xfrm>
          <a:off x="37465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135103</xdr:rowOff>
    </xdr:from>
    <xdr:ext cx="599010" cy="259045"/>
    <xdr:sp macro="" textlink="">
      <xdr:nvSpPr>
        <xdr:cNvPr id="141" name="テキスト ボックス 140"/>
        <xdr:cNvSpPr txBox="1"/>
      </xdr:nvSpPr>
      <xdr:spPr>
        <a:xfrm>
          <a:off x="3497795" y="956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20286</xdr:rowOff>
    </xdr:from>
    <xdr:to>
      <xdr:col>15</xdr:col>
      <xdr:colOff>101600</xdr:colOff>
      <xdr:row>57</xdr:row>
      <xdr:rowOff>121886</xdr:rowOff>
    </xdr:to>
    <xdr:sp macro="" textlink="">
      <xdr:nvSpPr>
        <xdr:cNvPr id="142" name="楕円 141"/>
        <xdr:cNvSpPr/>
      </xdr:nvSpPr>
      <xdr:spPr>
        <a:xfrm>
          <a:off x="2857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138413</xdr:rowOff>
    </xdr:from>
    <xdr:ext cx="599010" cy="259045"/>
    <xdr:sp macro="" textlink="">
      <xdr:nvSpPr>
        <xdr:cNvPr id="143" name="テキスト ボックス 142"/>
        <xdr:cNvSpPr txBox="1"/>
      </xdr:nvSpPr>
      <xdr:spPr>
        <a:xfrm>
          <a:off x="2608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44695</xdr:rowOff>
    </xdr:from>
    <xdr:to>
      <xdr:col>10</xdr:col>
      <xdr:colOff>165100</xdr:colOff>
      <xdr:row>57</xdr:row>
      <xdr:rowOff>146295</xdr:rowOff>
    </xdr:to>
    <xdr:sp macro="" textlink="">
      <xdr:nvSpPr>
        <xdr:cNvPr id="144" name="楕円 143"/>
        <xdr:cNvSpPr/>
      </xdr:nvSpPr>
      <xdr:spPr>
        <a:xfrm>
          <a:off x="1968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162822</xdr:rowOff>
    </xdr:from>
    <xdr:ext cx="599010" cy="259045"/>
    <xdr:sp macro="" textlink="">
      <xdr:nvSpPr>
        <xdr:cNvPr id="145" name="テキスト ボックス 144"/>
        <xdr:cNvSpPr txBox="1"/>
      </xdr:nvSpPr>
      <xdr:spPr>
        <a:xfrm>
          <a:off x="1719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78187</xdr:rowOff>
    </xdr:from>
    <xdr:to>
      <xdr:col>6</xdr:col>
      <xdr:colOff>38100</xdr:colOff>
      <xdr:row>58</xdr:row>
      <xdr:rowOff>8337</xdr:rowOff>
    </xdr:to>
    <xdr:sp macro="" textlink="">
      <xdr:nvSpPr>
        <xdr:cNvPr id="146" name="楕円 145"/>
        <xdr:cNvSpPr/>
      </xdr:nvSpPr>
      <xdr:spPr>
        <a:xfrm>
          <a:off x="1079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24864</xdr:rowOff>
    </xdr:from>
    <xdr:ext cx="599010" cy="259045"/>
    <xdr:sp macro="" textlink="">
      <xdr:nvSpPr>
        <xdr:cNvPr id="147" name="テキスト ボックス 146"/>
        <xdr:cNvSpPr txBox="1"/>
      </xdr:nvSpPr>
      <xdr:spPr>
        <a:xfrm>
          <a:off x="830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71568</xdr:rowOff>
    </xdr:from>
    <xdr:to>
      <xdr:col>24</xdr:col>
      <xdr:colOff>63500</xdr:colOff>
      <xdr:row>78</xdr:row>
      <xdr:rowOff>74138</xdr:rowOff>
    </xdr:to>
    <xdr:cxnSp macro="">
      <xdr:nvCxnSpPr>
        <xdr:cNvPr id="174" name="直線コネクタ 173"/>
        <xdr:cNvCxnSpPr/>
      </xdr:nvCxnSpPr>
      <xdr:spPr>
        <a:xfrm>
          <a:off x="3797300" y="13444668"/>
          <a:ext cx="8382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71568</xdr:rowOff>
    </xdr:from>
    <xdr:to>
      <xdr:col>19</xdr:col>
      <xdr:colOff>177800</xdr:colOff>
      <xdr:row>78</xdr:row>
      <xdr:rowOff>85705</xdr:rowOff>
    </xdr:to>
    <xdr:cxnSp macro="">
      <xdr:nvCxnSpPr>
        <xdr:cNvPr id="177" name="直線コネクタ 176"/>
        <xdr:cNvCxnSpPr/>
      </xdr:nvCxnSpPr>
      <xdr:spPr>
        <a:xfrm flipV="1">
          <a:off x="2908300" y="13444668"/>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79313</xdr:rowOff>
    </xdr:from>
    <xdr:to>
      <xdr:col>15</xdr:col>
      <xdr:colOff>50800</xdr:colOff>
      <xdr:row>78</xdr:row>
      <xdr:rowOff>85705</xdr:rowOff>
    </xdr:to>
    <xdr:cxnSp macro="">
      <xdr:nvCxnSpPr>
        <xdr:cNvPr id="180" name="直線コネクタ 179"/>
        <xdr:cNvCxnSpPr/>
      </xdr:nvCxnSpPr>
      <xdr:spPr>
        <a:xfrm>
          <a:off x="2019300" y="13452413"/>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70219</xdr:rowOff>
    </xdr:from>
    <xdr:to>
      <xdr:col>10</xdr:col>
      <xdr:colOff>114300</xdr:colOff>
      <xdr:row>78</xdr:row>
      <xdr:rowOff>79313</xdr:rowOff>
    </xdr:to>
    <xdr:cxnSp macro="">
      <xdr:nvCxnSpPr>
        <xdr:cNvPr id="183" name="直線コネクタ 182"/>
        <xdr:cNvCxnSpPr/>
      </xdr:nvCxnSpPr>
      <xdr:spPr>
        <a:xfrm>
          <a:off x="1130300" y="13443319"/>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23338</xdr:rowOff>
    </xdr:from>
    <xdr:to>
      <xdr:col>24</xdr:col>
      <xdr:colOff>114300</xdr:colOff>
      <xdr:row>78</xdr:row>
      <xdr:rowOff>124938</xdr:rowOff>
    </xdr:to>
    <xdr:sp macro="" textlink="">
      <xdr:nvSpPr>
        <xdr:cNvPr id="193" name="楕円 192"/>
        <xdr:cNvSpPr/>
      </xdr:nvSpPr>
      <xdr:spPr>
        <a:xfrm>
          <a:off x="45847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20768</xdr:rowOff>
    </xdr:from>
    <xdr:to>
      <xdr:col>20</xdr:col>
      <xdr:colOff>38100</xdr:colOff>
      <xdr:row>78</xdr:row>
      <xdr:rowOff>122368</xdr:rowOff>
    </xdr:to>
    <xdr:sp macro="" textlink="">
      <xdr:nvSpPr>
        <xdr:cNvPr id="195" name="楕円 194"/>
        <xdr:cNvSpPr/>
      </xdr:nvSpPr>
      <xdr:spPr>
        <a:xfrm>
          <a:off x="3746500" y="13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113495</xdr:rowOff>
    </xdr:from>
    <xdr:ext cx="534377" cy="259045"/>
    <xdr:sp macro="" textlink="">
      <xdr:nvSpPr>
        <xdr:cNvPr id="196" name="テキスト ボックス 195"/>
        <xdr:cNvSpPr txBox="1"/>
      </xdr:nvSpPr>
      <xdr:spPr>
        <a:xfrm>
          <a:off x="3530111" y="134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34905</xdr:rowOff>
    </xdr:from>
    <xdr:to>
      <xdr:col>15</xdr:col>
      <xdr:colOff>101600</xdr:colOff>
      <xdr:row>78</xdr:row>
      <xdr:rowOff>136505</xdr:rowOff>
    </xdr:to>
    <xdr:sp macro="" textlink="">
      <xdr:nvSpPr>
        <xdr:cNvPr id="197" name="楕円 196"/>
        <xdr:cNvSpPr/>
      </xdr:nvSpPr>
      <xdr:spPr>
        <a:xfrm>
          <a:off x="2857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127632</xdr:rowOff>
    </xdr:from>
    <xdr:ext cx="534377" cy="259045"/>
    <xdr:sp macro="" textlink="">
      <xdr:nvSpPr>
        <xdr:cNvPr id="198" name="テキスト ボックス 197"/>
        <xdr:cNvSpPr txBox="1"/>
      </xdr:nvSpPr>
      <xdr:spPr>
        <a:xfrm>
          <a:off x="2641111" y="135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28513</xdr:rowOff>
    </xdr:from>
    <xdr:to>
      <xdr:col>10</xdr:col>
      <xdr:colOff>165100</xdr:colOff>
      <xdr:row>78</xdr:row>
      <xdr:rowOff>130113</xdr:rowOff>
    </xdr:to>
    <xdr:sp macro="" textlink="">
      <xdr:nvSpPr>
        <xdr:cNvPr id="199" name="楕円 198"/>
        <xdr:cNvSpPr/>
      </xdr:nvSpPr>
      <xdr:spPr>
        <a:xfrm>
          <a:off x="1968500" y="134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121240</xdr:rowOff>
    </xdr:from>
    <xdr:ext cx="534377" cy="259045"/>
    <xdr:sp macro="" textlink="">
      <xdr:nvSpPr>
        <xdr:cNvPr id="200" name="テキスト ボックス 199"/>
        <xdr:cNvSpPr txBox="1"/>
      </xdr:nvSpPr>
      <xdr:spPr>
        <a:xfrm>
          <a:off x="1752111" y="134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19419</xdr:rowOff>
    </xdr:from>
    <xdr:to>
      <xdr:col>6</xdr:col>
      <xdr:colOff>38100</xdr:colOff>
      <xdr:row>78</xdr:row>
      <xdr:rowOff>121019</xdr:rowOff>
    </xdr:to>
    <xdr:sp macro="" textlink="">
      <xdr:nvSpPr>
        <xdr:cNvPr id="201" name="楕円 200"/>
        <xdr:cNvSpPr/>
      </xdr:nvSpPr>
      <xdr:spPr>
        <a:xfrm>
          <a:off x="1079500" y="133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112146</xdr:rowOff>
    </xdr:from>
    <xdr:ext cx="534377" cy="259045"/>
    <xdr:sp macro="" textlink="">
      <xdr:nvSpPr>
        <xdr:cNvPr id="202" name="テキスト ボックス 201"/>
        <xdr:cNvSpPr txBox="1"/>
      </xdr:nvSpPr>
      <xdr:spPr>
        <a:xfrm>
          <a:off x="863111" y="134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64968</xdr:rowOff>
    </xdr:from>
    <xdr:to>
      <xdr:col>24</xdr:col>
      <xdr:colOff>63500</xdr:colOff>
      <xdr:row>98</xdr:row>
      <xdr:rowOff>86606</xdr:rowOff>
    </xdr:to>
    <xdr:cxnSp macro="">
      <xdr:nvCxnSpPr>
        <xdr:cNvPr id="231" name="直線コネクタ 230"/>
        <xdr:cNvCxnSpPr/>
      </xdr:nvCxnSpPr>
      <xdr:spPr>
        <a:xfrm flipV="1">
          <a:off x="3797300" y="16867068"/>
          <a:ext cx="8382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76245</xdr:rowOff>
    </xdr:from>
    <xdr:to>
      <xdr:col>19</xdr:col>
      <xdr:colOff>177800</xdr:colOff>
      <xdr:row>98</xdr:row>
      <xdr:rowOff>86606</xdr:rowOff>
    </xdr:to>
    <xdr:cxnSp macro="">
      <xdr:nvCxnSpPr>
        <xdr:cNvPr id="234" name="直線コネクタ 233"/>
        <xdr:cNvCxnSpPr/>
      </xdr:nvCxnSpPr>
      <xdr:spPr>
        <a:xfrm>
          <a:off x="2908300" y="16878345"/>
          <a:ext cx="889000" cy="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76245</xdr:rowOff>
    </xdr:from>
    <xdr:to>
      <xdr:col>15</xdr:col>
      <xdr:colOff>50800</xdr:colOff>
      <xdr:row>98</xdr:row>
      <xdr:rowOff>81620</xdr:rowOff>
    </xdr:to>
    <xdr:cxnSp macro="">
      <xdr:nvCxnSpPr>
        <xdr:cNvPr id="237" name="直線コネクタ 236"/>
        <xdr:cNvCxnSpPr/>
      </xdr:nvCxnSpPr>
      <xdr:spPr>
        <a:xfrm flipV="1">
          <a:off x="2019300" y="16878345"/>
          <a:ext cx="889000" cy="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81620</xdr:rowOff>
    </xdr:from>
    <xdr:to>
      <xdr:col>10</xdr:col>
      <xdr:colOff>114300</xdr:colOff>
      <xdr:row>98</xdr:row>
      <xdr:rowOff>95266</xdr:rowOff>
    </xdr:to>
    <xdr:cxnSp macro="">
      <xdr:nvCxnSpPr>
        <xdr:cNvPr id="240" name="直線コネクタ 239"/>
        <xdr:cNvCxnSpPr/>
      </xdr:nvCxnSpPr>
      <xdr:spPr>
        <a:xfrm flipV="1">
          <a:off x="1130300" y="16883720"/>
          <a:ext cx="8890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14168</xdr:rowOff>
    </xdr:from>
    <xdr:to>
      <xdr:col>24</xdr:col>
      <xdr:colOff>114300</xdr:colOff>
      <xdr:row>98</xdr:row>
      <xdr:rowOff>115768</xdr:rowOff>
    </xdr:to>
    <xdr:sp macro="" textlink="">
      <xdr:nvSpPr>
        <xdr:cNvPr id="250" name="楕円 249"/>
        <xdr:cNvSpPr/>
      </xdr:nvSpPr>
      <xdr:spPr>
        <a:xfrm>
          <a:off x="4584700" y="168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144995</xdr:rowOff>
    </xdr:from>
    <xdr:ext cx="534377" cy="259045"/>
    <xdr:sp macro="" textlink="">
      <xdr:nvSpPr>
        <xdr:cNvPr id="251" name="扶助費該当値テキスト"/>
        <xdr:cNvSpPr txBox="1"/>
      </xdr:nvSpPr>
      <xdr:spPr>
        <a:xfrm>
          <a:off x="4686300" y="166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35806</xdr:rowOff>
    </xdr:from>
    <xdr:to>
      <xdr:col>20</xdr:col>
      <xdr:colOff>38100</xdr:colOff>
      <xdr:row>98</xdr:row>
      <xdr:rowOff>137406</xdr:rowOff>
    </xdr:to>
    <xdr:sp macro="" textlink="">
      <xdr:nvSpPr>
        <xdr:cNvPr id="252" name="楕円 251"/>
        <xdr:cNvSpPr/>
      </xdr:nvSpPr>
      <xdr:spPr>
        <a:xfrm>
          <a:off x="3746500" y="168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153933</xdr:rowOff>
    </xdr:from>
    <xdr:ext cx="534377" cy="259045"/>
    <xdr:sp macro="" textlink="">
      <xdr:nvSpPr>
        <xdr:cNvPr id="253" name="テキスト ボックス 252"/>
        <xdr:cNvSpPr txBox="1"/>
      </xdr:nvSpPr>
      <xdr:spPr>
        <a:xfrm>
          <a:off x="3530111" y="1661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25445</xdr:rowOff>
    </xdr:from>
    <xdr:to>
      <xdr:col>15</xdr:col>
      <xdr:colOff>101600</xdr:colOff>
      <xdr:row>98</xdr:row>
      <xdr:rowOff>127045</xdr:rowOff>
    </xdr:to>
    <xdr:sp macro="" textlink="">
      <xdr:nvSpPr>
        <xdr:cNvPr id="254" name="楕円 253"/>
        <xdr:cNvSpPr/>
      </xdr:nvSpPr>
      <xdr:spPr>
        <a:xfrm>
          <a:off x="2857500" y="168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143572</xdr:rowOff>
    </xdr:from>
    <xdr:ext cx="534377" cy="259045"/>
    <xdr:sp macro="" textlink="">
      <xdr:nvSpPr>
        <xdr:cNvPr id="255" name="テキスト ボックス 254"/>
        <xdr:cNvSpPr txBox="1"/>
      </xdr:nvSpPr>
      <xdr:spPr>
        <a:xfrm>
          <a:off x="2641111" y="166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30820</xdr:rowOff>
    </xdr:from>
    <xdr:to>
      <xdr:col>10</xdr:col>
      <xdr:colOff>165100</xdr:colOff>
      <xdr:row>98</xdr:row>
      <xdr:rowOff>132420</xdr:rowOff>
    </xdr:to>
    <xdr:sp macro="" textlink="">
      <xdr:nvSpPr>
        <xdr:cNvPr id="256" name="楕円 255"/>
        <xdr:cNvSpPr/>
      </xdr:nvSpPr>
      <xdr:spPr>
        <a:xfrm>
          <a:off x="1968500" y="168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148947</xdr:rowOff>
    </xdr:from>
    <xdr:ext cx="534377" cy="259045"/>
    <xdr:sp macro="" textlink="">
      <xdr:nvSpPr>
        <xdr:cNvPr id="257" name="テキスト ボックス 256"/>
        <xdr:cNvSpPr txBox="1"/>
      </xdr:nvSpPr>
      <xdr:spPr>
        <a:xfrm>
          <a:off x="1752111" y="1660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44466</xdr:rowOff>
    </xdr:from>
    <xdr:to>
      <xdr:col>6</xdr:col>
      <xdr:colOff>38100</xdr:colOff>
      <xdr:row>98</xdr:row>
      <xdr:rowOff>146066</xdr:rowOff>
    </xdr:to>
    <xdr:sp macro="" textlink="">
      <xdr:nvSpPr>
        <xdr:cNvPr id="258" name="楕円 257"/>
        <xdr:cNvSpPr/>
      </xdr:nvSpPr>
      <xdr:spPr>
        <a:xfrm>
          <a:off x="1079500" y="1684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162593</xdr:rowOff>
    </xdr:from>
    <xdr:ext cx="534377" cy="259045"/>
    <xdr:sp macro="" textlink="">
      <xdr:nvSpPr>
        <xdr:cNvPr id="259" name="テキスト ボックス 258"/>
        <xdr:cNvSpPr txBox="1"/>
      </xdr:nvSpPr>
      <xdr:spPr>
        <a:xfrm>
          <a:off x="863111" y="1662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7484</xdr:rowOff>
    </xdr:from>
    <xdr:to>
      <xdr:col>55</xdr:col>
      <xdr:colOff>0</xdr:colOff>
      <xdr:row>37</xdr:row>
      <xdr:rowOff>42999</xdr:rowOff>
    </xdr:to>
    <xdr:cxnSp macro="">
      <xdr:nvCxnSpPr>
        <xdr:cNvPr id="290" name="直線コネクタ 289"/>
        <xdr:cNvCxnSpPr/>
      </xdr:nvCxnSpPr>
      <xdr:spPr>
        <a:xfrm flipV="1">
          <a:off x="9639300" y="6351134"/>
          <a:ext cx="838200" cy="3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9316</xdr:rowOff>
    </xdr:from>
    <xdr:to>
      <xdr:col>50</xdr:col>
      <xdr:colOff>114300</xdr:colOff>
      <xdr:row>37</xdr:row>
      <xdr:rowOff>42999</xdr:rowOff>
    </xdr:to>
    <xdr:cxnSp macro="">
      <xdr:nvCxnSpPr>
        <xdr:cNvPr id="293" name="直線コネクタ 292"/>
        <xdr:cNvCxnSpPr/>
      </xdr:nvCxnSpPr>
      <xdr:spPr>
        <a:xfrm>
          <a:off x="8750300" y="6352966"/>
          <a:ext cx="889000" cy="3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141166</xdr:rowOff>
    </xdr:from>
    <xdr:to>
      <xdr:col>45</xdr:col>
      <xdr:colOff>177800</xdr:colOff>
      <xdr:row>37</xdr:row>
      <xdr:rowOff>9316</xdr:rowOff>
    </xdr:to>
    <xdr:cxnSp macro="">
      <xdr:nvCxnSpPr>
        <xdr:cNvPr id="296" name="直線コネクタ 295"/>
        <xdr:cNvCxnSpPr/>
      </xdr:nvCxnSpPr>
      <xdr:spPr>
        <a:xfrm>
          <a:off x="7861300" y="6313366"/>
          <a:ext cx="8890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141166</xdr:rowOff>
    </xdr:from>
    <xdr:to>
      <xdr:col>41</xdr:col>
      <xdr:colOff>50800</xdr:colOff>
      <xdr:row>37</xdr:row>
      <xdr:rowOff>76647</xdr:rowOff>
    </xdr:to>
    <xdr:cxnSp macro="">
      <xdr:nvCxnSpPr>
        <xdr:cNvPr id="299" name="直線コネクタ 298"/>
        <xdr:cNvCxnSpPr/>
      </xdr:nvCxnSpPr>
      <xdr:spPr>
        <a:xfrm flipV="1">
          <a:off x="6972300" y="6313366"/>
          <a:ext cx="889000" cy="10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128134</xdr:rowOff>
    </xdr:from>
    <xdr:to>
      <xdr:col>55</xdr:col>
      <xdr:colOff>50800</xdr:colOff>
      <xdr:row>37</xdr:row>
      <xdr:rowOff>58284</xdr:rowOff>
    </xdr:to>
    <xdr:sp macro="" textlink="">
      <xdr:nvSpPr>
        <xdr:cNvPr id="309" name="楕円 308"/>
        <xdr:cNvSpPr/>
      </xdr:nvSpPr>
      <xdr:spPr>
        <a:xfrm>
          <a:off x="10426700" y="63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151011</xdr:rowOff>
    </xdr:from>
    <xdr:ext cx="599010" cy="259045"/>
    <xdr:sp macro="" textlink="">
      <xdr:nvSpPr>
        <xdr:cNvPr id="310" name="補助費等該当値テキスト"/>
        <xdr:cNvSpPr txBox="1"/>
      </xdr:nvSpPr>
      <xdr:spPr>
        <a:xfrm>
          <a:off x="10528300" y="615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163649</xdr:rowOff>
    </xdr:from>
    <xdr:to>
      <xdr:col>50</xdr:col>
      <xdr:colOff>165100</xdr:colOff>
      <xdr:row>37</xdr:row>
      <xdr:rowOff>93799</xdr:rowOff>
    </xdr:to>
    <xdr:sp macro="" textlink="">
      <xdr:nvSpPr>
        <xdr:cNvPr id="311" name="楕円 310"/>
        <xdr:cNvSpPr/>
      </xdr:nvSpPr>
      <xdr:spPr>
        <a:xfrm>
          <a:off x="9588500" y="633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110326</xdr:rowOff>
    </xdr:from>
    <xdr:ext cx="599010" cy="259045"/>
    <xdr:sp macro="" textlink="">
      <xdr:nvSpPr>
        <xdr:cNvPr id="312" name="テキスト ボックス 311"/>
        <xdr:cNvSpPr txBox="1"/>
      </xdr:nvSpPr>
      <xdr:spPr>
        <a:xfrm>
          <a:off x="9339795" y="611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129966</xdr:rowOff>
    </xdr:from>
    <xdr:to>
      <xdr:col>46</xdr:col>
      <xdr:colOff>38100</xdr:colOff>
      <xdr:row>37</xdr:row>
      <xdr:rowOff>60116</xdr:rowOff>
    </xdr:to>
    <xdr:sp macro="" textlink="">
      <xdr:nvSpPr>
        <xdr:cNvPr id="313" name="楕円 312"/>
        <xdr:cNvSpPr/>
      </xdr:nvSpPr>
      <xdr:spPr>
        <a:xfrm>
          <a:off x="8699500" y="63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76643</xdr:rowOff>
    </xdr:from>
    <xdr:ext cx="599010" cy="259045"/>
    <xdr:sp macro="" textlink="">
      <xdr:nvSpPr>
        <xdr:cNvPr id="314" name="テキスト ボックス 313"/>
        <xdr:cNvSpPr txBox="1"/>
      </xdr:nvSpPr>
      <xdr:spPr>
        <a:xfrm>
          <a:off x="8450795" y="607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90366</xdr:rowOff>
    </xdr:from>
    <xdr:to>
      <xdr:col>41</xdr:col>
      <xdr:colOff>101600</xdr:colOff>
      <xdr:row>37</xdr:row>
      <xdr:rowOff>20516</xdr:rowOff>
    </xdr:to>
    <xdr:sp macro="" textlink="">
      <xdr:nvSpPr>
        <xdr:cNvPr id="315" name="楕円 314"/>
        <xdr:cNvSpPr/>
      </xdr:nvSpPr>
      <xdr:spPr>
        <a:xfrm>
          <a:off x="7810500" y="6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37043</xdr:rowOff>
    </xdr:from>
    <xdr:ext cx="599010" cy="259045"/>
    <xdr:sp macro="" textlink="">
      <xdr:nvSpPr>
        <xdr:cNvPr id="316" name="テキスト ボックス 315"/>
        <xdr:cNvSpPr txBox="1"/>
      </xdr:nvSpPr>
      <xdr:spPr>
        <a:xfrm>
          <a:off x="7561795" y="60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25847</xdr:rowOff>
    </xdr:from>
    <xdr:to>
      <xdr:col>36</xdr:col>
      <xdr:colOff>165100</xdr:colOff>
      <xdr:row>37</xdr:row>
      <xdr:rowOff>127447</xdr:rowOff>
    </xdr:to>
    <xdr:sp macro="" textlink="">
      <xdr:nvSpPr>
        <xdr:cNvPr id="317" name="楕円 316"/>
        <xdr:cNvSpPr/>
      </xdr:nvSpPr>
      <xdr:spPr>
        <a:xfrm>
          <a:off x="6921500" y="63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143974</xdr:rowOff>
    </xdr:from>
    <xdr:ext cx="599010" cy="259045"/>
    <xdr:sp macro="" textlink="">
      <xdr:nvSpPr>
        <xdr:cNvPr id="318" name="テキスト ボックス 317"/>
        <xdr:cNvSpPr txBox="1"/>
      </xdr:nvSpPr>
      <xdr:spPr>
        <a:xfrm>
          <a:off x="6672795" y="614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12622</xdr:rowOff>
    </xdr:from>
    <xdr:to>
      <xdr:col>55</xdr:col>
      <xdr:colOff>0</xdr:colOff>
      <xdr:row>59</xdr:row>
      <xdr:rowOff>17918</xdr:rowOff>
    </xdr:to>
    <xdr:cxnSp macro="">
      <xdr:nvCxnSpPr>
        <xdr:cNvPr id="347" name="直線コネクタ 346"/>
        <xdr:cNvCxnSpPr/>
      </xdr:nvCxnSpPr>
      <xdr:spPr>
        <a:xfrm flipV="1">
          <a:off x="9639300" y="10128172"/>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169338</xdr:rowOff>
    </xdr:from>
    <xdr:to>
      <xdr:col>50</xdr:col>
      <xdr:colOff>114300</xdr:colOff>
      <xdr:row>59</xdr:row>
      <xdr:rowOff>17918</xdr:rowOff>
    </xdr:to>
    <xdr:cxnSp macro="">
      <xdr:nvCxnSpPr>
        <xdr:cNvPr id="350" name="直線コネクタ 349"/>
        <xdr:cNvCxnSpPr/>
      </xdr:nvCxnSpPr>
      <xdr:spPr>
        <a:xfrm>
          <a:off x="8750300" y="10113438"/>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169338</xdr:rowOff>
    </xdr:from>
    <xdr:to>
      <xdr:col>45</xdr:col>
      <xdr:colOff>177800</xdr:colOff>
      <xdr:row>59</xdr:row>
      <xdr:rowOff>17228</xdr:rowOff>
    </xdr:to>
    <xdr:cxnSp macro="">
      <xdr:nvCxnSpPr>
        <xdr:cNvPr id="353" name="直線コネクタ 352"/>
        <xdr:cNvCxnSpPr/>
      </xdr:nvCxnSpPr>
      <xdr:spPr>
        <a:xfrm flipV="1">
          <a:off x="7861300" y="10113438"/>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167611</xdr:rowOff>
    </xdr:from>
    <xdr:to>
      <xdr:col>41</xdr:col>
      <xdr:colOff>50800</xdr:colOff>
      <xdr:row>59</xdr:row>
      <xdr:rowOff>17228</xdr:rowOff>
    </xdr:to>
    <xdr:cxnSp macro="">
      <xdr:nvCxnSpPr>
        <xdr:cNvPr id="356" name="直線コネクタ 355"/>
        <xdr:cNvCxnSpPr/>
      </xdr:nvCxnSpPr>
      <xdr:spPr>
        <a:xfrm>
          <a:off x="6972300" y="10111711"/>
          <a:ext cx="889000" cy="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133272</xdr:rowOff>
    </xdr:from>
    <xdr:to>
      <xdr:col>55</xdr:col>
      <xdr:colOff>50800</xdr:colOff>
      <xdr:row>59</xdr:row>
      <xdr:rowOff>63422</xdr:rowOff>
    </xdr:to>
    <xdr:sp macro="" textlink="">
      <xdr:nvSpPr>
        <xdr:cNvPr id="366" name="楕円 365"/>
        <xdr:cNvSpPr/>
      </xdr:nvSpPr>
      <xdr:spPr>
        <a:xfrm>
          <a:off x="10426700" y="100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48199</xdr:rowOff>
    </xdr:from>
    <xdr:ext cx="534377" cy="259045"/>
    <xdr:sp macro="" textlink="">
      <xdr:nvSpPr>
        <xdr:cNvPr id="367" name="普通建設事業費該当値テキスト"/>
        <xdr:cNvSpPr txBox="1"/>
      </xdr:nvSpPr>
      <xdr:spPr>
        <a:xfrm>
          <a:off x="10528300" y="999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138568</xdr:rowOff>
    </xdr:from>
    <xdr:to>
      <xdr:col>50</xdr:col>
      <xdr:colOff>165100</xdr:colOff>
      <xdr:row>59</xdr:row>
      <xdr:rowOff>68718</xdr:rowOff>
    </xdr:to>
    <xdr:sp macro="" textlink="">
      <xdr:nvSpPr>
        <xdr:cNvPr id="368" name="楕円 367"/>
        <xdr:cNvSpPr/>
      </xdr:nvSpPr>
      <xdr:spPr>
        <a:xfrm>
          <a:off x="9588500" y="100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59845</xdr:rowOff>
    </xdr:from>
    <xdr:ext cx="534377" cy="259045"/>
    <xdr:sp macro="" textlink="">
      <xdr:nvSpPr>
        <xdr:cNvPr id="369" name="テキスト ボックス 368"/>
        <xdr:cNvSpPr txBox="1"/>
      </xdr:nvSpPr>
      <xdr:spPr>
        <a:xfrm>
          <a:off x="9372111" y="101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118538</xdr:rowOff>
    </xdr:from>
    <xdr:to>
      <xdr:col>46</xdr:col>
      <xdr:colOff>38100</xdr:colOff>
      <xdr:row>59</xdr:row>
      <xdr:rowOff>48688</xdr:rowOff>
    </xdr:to>
    <xdr:sp macro="" textlink="">
      <xdr:nvSpPr>
        <xdr:cNvPr id="370" name="楕円 369"/>
        <xdr:cNvSpPr/>
      </xdr:nvSpPr>
      <xdr:spPr>
        <a:xfrm>
          <a:off x="8699500" y="1006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39815</xdr:rowOff>
    </xdr:from>
    <xdr:ext cx="599010" cy="259045"/>
    <xdr:sp macro="" textlink="">
      <xdr:nvSpPr>
        <xdr:cNvPr id="371" name="テキスト ボックス 370"/>
        <xdr:cNvSpPr txBox="1"/>
      </xdr:nvSpPr>
      <xdr:spPr>
        <a:xfrm>
          <a:off x="8450795" y="1015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137878</xdr:rowOff>
    </xdr:from>
    <xdr:to>
      <xdr:col>41</xdr:col>
      <xdr:colOff>101600</xdr:colOff>
      <xdr:row>59</xdr:row>
      <xdr:rowOff>68028</xdr:rowOff>
    </xdr:to>
    <xdr:sp macro="" textlink="">
      <xdr:nvSpPr>
        <xdr:cNvPr id="372" name="楕円 371"/>
        <xdr:cNvSpPr/>
      </xdr:nvSpPr>
      <xdr:spPr>
        <a:xfrm>
          <a:off x="78105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59155</xdr:rowOff>
    </xdr:from>
    <xdr:ext cx="534377" cy="259045"/>
    <xdr:sp macro="" textlink="">
      <xdr:nvSpPr>
        <xdr:cNvPr id="373" name="テキスト ボックス 372"/>
        <xdr:cNvSpPr txBox="1"/>
      </xdr:nvSpPr>
      <xdr:spPr>
        <a:xfrm>
          <a:off x="7594111" y="101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116811</xdr:rowOff>
    </xdr:from>
    <xdr:to>
      <xdr:col>36</xdr:col>
      <xdr:colOff>165100</xdr:colOff>
      <xdr:row>59</xdr:row>
      <xdr:rowOff>46961</xdr:rowOff>
    </xdr:to>
    <xdr:sp macro="" textlink="">
      <xdr:nvSpPr>
        <xdr:cNvPr id="374" name="楕円 373"/>
        <xdr:cNvSpPr/>
      </xdr:nvSpPr>
      <xdr:spPr>
        <a:xfrm>
          <a:off x="6921500" y="100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38088</xdr:rowOff>
    </xdr:from>
    <xdr:ext cx="599010" cy="259045"/>
    <xdr:sp macro="" textlink="">
      <xdr:nvSpPr>
        <xdr:cNvPr id="375" name="テキスト ボックス 374"/>
        <xdr:cNvSpPr txBox="1"/>
      </xdr:nvSpPr>
      <xdr:spPr>
        <a:xfrm>
          <a:off x="6672795" y="101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137509</xdr:rowOff>
    </xdr:from>
    <xdr:to>
      <xdr:col>55</xdr:col>
      <xdr:colOff>0</xdr:colOff>
      <xdr:row>78</xdr:row>
      <xdr:rowOff>138633</xdr:rowOff>
    </xdr:to>
    <xdr:cxnSp macro="">
      <xdr:nvCxnSpPr>
        <xdr:cNvPr id="402" name="直線コネクタ 401"/>
        <xdr:cNvCxnSpPr/>
      </xdr:nvCxnSpPr>
      <xdr:spPr>
        <a:xfrm>
          <a:off x="9639300" y="13510609"/>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137509</xdr:rowOff>
    </xdr:from>
    <xdr:to>
      <xdr:col>50</xdr:col>
      <xdr:colOff>114300</xdr:colOff>
      <xdr:row>78</xdr:row>
      <xdr:rowOff>139176</xdr:rowOff>
    </xdr:to>
    <xdr:cxnSp macro="">
      <xdr:nvCxnSpPr>
        <xdr:cNvPr id="405" name="直線コネクタ 404"/>
        <xdr:cNvCxnSpPr/>
      </xdr:nvCxnSpPr>
      <xdr:spPr>
        <a:xfrm flipV="1">
          <a:off x="8750300" y="13510609"/>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132835</xdr:rowOff>
    </xdr:from>
    <xdr:to>
      <xdr:col>45</xdr:col>
      <xdr:colOff>177800</xdr:colOff>
      <xdr:row>78</xdr:row>
      <xdr:rowOff>139176</xdr:rowOff>
    </xdr:to>
    <xdr:cxnSp macro="">
      <xdr:nvCxnSpPr>
        <xdr:cNvPr id="408" name="直線コネクタ 407"/>
        <xdr:cNvCxnSpPr/>
      </xdr:nvCxnSpPr>
      <xdr:spPr>
        <a:xfrm>
          <a:off x="7861300" y="13505935"/>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119449</xdr:rowOff>
    </xdr:from>
    <xdr:to>
      <xdr:col>41</xdr:col>
      <xdr:colOff>50800</xdr:colOff>
      <xdr:row>78</xdr:row>
      <xdr:rowOff>132835</xdr:rowOff>
    </xdr:to>
    <xdr:cxnSp macro="">
      <xdr:nvCxnSpPr>
        <xdr:cNvPr id="411" name="直線コネクタ 410"/>
        <xdr:cNvCxnSpPr/>
      </xdr:nvCxnSpPr>
      <xdr:spPr>
        <a:xfrm>
          <a:off x="6972300" y="13492549"/>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87833</xdr:rowOff>
    </xdr:from>
    <xdr:to>
      <xdr:col>55</xdr:col>
      <xdr:colOff>50800</xdr:colOff>
      <xdr:row>79</xdr:row>
      <xdr:rowOff>17983</xdr:rowOff>
    </xdr:to>
    <xdr:sp macro="" textlink="">
      <xdr:nvSpPr>
        <xdr:cNvPr id="421" name="楕円 420"/>
        <xdr:cNvSpPr/>
      </xdr:nvSpPr>
      <xdr:spPr>
        <a:xfrm>
          <a:off x="10426700" y="134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469744" cy="259045"/>
    <xdr:sp macro="" textlink="">
      <xdr:nvSpPr>
        <xdr:cNvPr id="422" name="普通建設事業費 （ うち新規整備　）該当値テキスト"/>
        <xdr:cNvSpPr txBox="1"/>
      </xdr:nvSpPr>
      <xdr:spPr>
        <a:xfrm>
          <a:off x="10528300" y="134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86709</xdr:rowOff>
    </xdr:from>
    <xdr:to>
      <xdr:col>50</xdr:col>
      <xdr:colOff>165100</xdr:colOff>
      <xdr:row>79</xdr:row>
      <xdr:rowOff>16859</xdr:rowOff>
    </xdr:to>
    <xdr:sp macro="" textlink="">
      <xdr:nvSpPr>
        <xdr:cNvPr id="423" name="楕円 422"/>
        <xdr:cNvSpPr/>
      </xdr:nvSpPr>
      <xdr:spPr>
        <a:xfrm>
          <a:off x="9588500" y="134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7986</xdr:rowOff>
    </xdr:from>
    <xdr:ext cx="469744" cy="259045"/>
    <xdr:sp macro="" textlink="">
      <xdr:nvSpPr>
        <xdr:cNvPr id="424" name="テキスト ボックス 423"/>
        <xdr:cNvSpPr txBox="1"/>
      </xdr:nvSpPr>
      <xdr:spPr>
        <a:xfrm>
          <a:off x="9404428" y="1355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88376</xdr:rowOff>
    </xdr:from>
    <xdr:to>
      <xdr:col>46</xdr:col>
      <xdr:colOff>38100</xdr:colOff>
      <xdr:row>79</xdr:row>
      <xdr:rowOff>18526</xdr:rowOff>
    </xdr:to>
    <xdr:sp macro="" textlink="">
      <xdr:nvSpPr>
        <xdr:cNvPr id="425" name="楕円 424"/>
        <xdr:cNvSpPr/>
      </xdr:nvSpPr>
      <xdr:spPr>
        <a:xfrm>
          <a:off x="8699500" y="134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9653</xdr:rowOff>
    </xdr:from>
    <xdr:ext cx="469744" cy="259045"/>
    <xdr:sp macro="" textlink="">
      <xdr:nvSpPr>
        <xdr:cNvPr id="426" name="テキスト ボックス 425"/>
        <xdr:cNvSpPr txBox="1"/>
      </xdr:nvSpPr>
      <xdr:spPr>
        <a:xfrm>
          <a:off x="8515428" y="1355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82035</xdr:rowOff>
    </xdr:from>
    <xdr:to>
      <xdr:col>41</xdr:col>
      <xdr:colOff>101600</xdr:colOff>
      <xdr:row>79</xdr:row>
      <xdr:rowOff>12185</xdr:rowOff>
    </xdr:to>
    <xdr:sp macro="" textlink="">
      <xdr:nvSpPr>
        <xdr:cNvPr id="427" name="楕円 426"/>
        <xdr:cNvSpPr/>
      </xdr:nvSpPr>
      <xdr:spPr>
        <a:xfrm>
          <a:off x="7810500" y="134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3312</xdr:rowOff>
    </xdr:from>
    <xdr:ext cx="534377" cy="259045"/>
    <xdr:sp macro="" textlink="">
      <xdr:nvSpPr>
        <xdr:cNvPr id="428" name="テキスト ボックス 427"/>
        <xdr:cNvSpPr txBox="1"/>
      </xdr:nvSpPr>
      <xdr:spPr>
        <a:xfrm>
          <a:off x="7594111" y="1354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68649</xdr:rowOff>
    </xdr:from>
    <xdr:to>
      <xdr:col>36</xdr:col>
      <xdr:colOff>165100</xdr:colOff>
      <xdr:row>78</xdr:row>
      <xdr:rowOff>170249</xdr:rowOff>
    </xdr:to>
    <xdr:sp macro="" textlink="">
      <xdr:nvSpPr>
        <xdr:cNvPr id="429" name="楕円 428"/>
        <xdr:cNvSpPr/>
      </xdr:nvSpPr>
      <xdr:spPr>
        <a:xfrm>
          <a:off x="6921500" y="134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161376</xdr:rowOff>
    </xdr:from>
    <xdr:ext cx="534377" cy="259045"/>
    <xdr:sp macro="" textlink="">
      <xdr:nvSpPr>
        <xdr:cNvPr id="430" name="テキスト ボックス 429"/>
        <xdr:cNvSpPr txBox="1"/>
      </xdr:nvSpPr>
      <xdr:spPr>
        <a:xfrm>
          <a:off x="6705111" y="135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72761</xdr:rowOff>
    </xdr:from>
    <xdr:to>
      <xdr:col>55</xdr:col>
      <xdr:colOff>0</xdr:colOff>
      <xdr:row>98</xdr:row>
      <xdr:rowOff>87480</xdr:rowOff>
    </xdr:to>
    <xdr:cxnSp macro="">
      <xdr:nvCxnSpPr>
        <xdr:cNvPr id="457" name="直線コネクタ 456"/>
        <xdr:cNvCxnSpPr/>
      </xdr:nvCxnSpPr>
      <xdr:spPr>
        <a:xfrm flipV="1">
          <a:off x="9639300" y="16874861"/>
          <a:ext cx="8382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76459</xdr:rowOff>
    </xdr:from>
    <xdr:to>
      <xdr:col>50</xdr:col>
      <xdr:colOff>114300</xdr:colOff>
      <xdr:row>98</xdr:row>
      <xdr:rowOff>87480</xdr:rowOff>
    </xdr:to>
    <xdr:cxnSp macro="">
      <xdr:nvCxnSpPr>
        <xdr:cNvPr id="460" name="直線コネクタ 459"/>
        <xdr:cNvCxnSpPr/>
      </xdr:nvCxnSpPr>
      <xdr:spPr>
        <a:xfrm>
          <a:off x="8750300" y="16878559"/>
          <a:ext cx="8890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76459</xdr:rowOff>
    </xdr:from>
    <xdr:to>
      <xdr:col>45</xdr:col>
      <xdr:colOff>177800</xdr:colOff>
      <xdr:row>98</xdr:row>
      <xdr:rowOff>94641</xdr:rowOff>
    </xdr:to>
    <xdr:cxnSp macro="">
      <xdr:nvCxnSpPr>
        <xdr:cNvPr id="463" name="直線コネクタ 462"/>
        <xdr:cNvCxnSpPr/>
      </xdr:nvCxnSpPr>
      <xdr:spPr>
        <a:xfrm flipV="1">
          <a:off x="7861300" y="16878559"/>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75056</xdr:rowOff>
    </xdr:from>
    <xdr:to>
      <xdr:col>41</xdr:col>
      <xdr:colOff>50800</xdr:colOff>
      <xdr:row>98</xdr:row>
      <xdr:rowOff>94641</xdr:rowOff>
    </xdr:to>
    <xdr:cxnSp macro="">
      <xdr:nvCxnSpPr>
        <xdr:cNvPr id="466" name="直線コネクタ 465"/>
        <xdr:cNvCxnSpPr/>
      </xdr:nvCxnSpPr>
      <xdr:spPr>
        <a:xfrm>
          <a:off x="6972300" y="16877156"/>
          <a:ext cx="8890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21961</xdr:rowOff>
    </xdr:from>
    <xdr:to>
      <xdr:col>55</xdr:col>
      <xdr:colOff>50800</xdr:colOff>
      <xdr:row>98</xdr:row>
      <xdr:rowOff>123561</xdr:rowOff>
    </xdr:to>
    <xdr:sp macro="" textlink="">
      <xdr:nvSpPr>
        <xdr:cNvPr id="476" name="楕円 475"/>
        <xdr:cNvSpPr/>
      </xdr:nvSpPr>
      <xdr:spPr>
        <a:xfrm>
          <a:off x="10426700" y="168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34377" cy="259045"/>
    <xdr:sp macro="" textlink="">
      <xdr:nvSpPr>
        <xdr:cNvPr id="477" name="普通建設事業費 （ うち更新整備　）該当値テキスト"/>
        <xdr:cNvSpPr txBox="1"/>
      </xdr:nvSpPr>
      <xdr:spPr>
        <a:xfrm>
          <a:off x="10528300" y="167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36680</xdr:rowOff>
    </xdr:from>
    <xdr:to>
      <xdr:col>50</xdr:col>
      <xdr:colOff>165100</xdr:colOff>
      <xdr:row>98</xdr:row>
      <xdr:rowOff>138280</xdr:rowOff>
    </xdr:to>
    <xdr:sp macro="" textlink="">
      <xdr:nvSpPr>
        <xdr:cNvPr id="478" name="楕円 477"/>
        <xdr:cNvSpPr/>
      </xdr:nvSpPr>
      <xdr:spPr>
        <a:xfrm>
          <a:off x="9588500" y="168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129407</xdr:rowOff>
    </xdr:from>
    <xdr:ext cx="534377" cy="259045"/>
    <xdr:sp macro="" textlink="">
      <xdr:nvSpPr>
        <xdr:cNvPr id="479" name="テキスト ボックス 478"/>
        <xdr:cNvSpPr txBox="1"/>
      </xdr:nvSpPr>
      <xdr:spPr>
        <a:xfrm>
          <a:off x="9372111" y="1693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25659</xdr:rowOff>
    </xdr:from>
    <xdr:to>
      <xdr:col>46</xdr:col>
      <xdr:colOff>38100</xdr:colOff>
      <xdr:row>98</xdr:row>
      <xdr:rowOff>127259</xdr:rowOff>
    </xdr:to>
    <xdr:sp macro="" textlink="">
      <xdr:nvSpPr>
        <xdr:cNvPr id="480" name="楕円 479"/>
        <xdr:cNvSpPr/>
      </xdr:nvSpPr>
      <xdr:spPr>
        <a:xfrm>
          <a:off x="8699500" y="168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118386</xdr:rowOff>
    </xdr:from>
    <xdr:ext cx="534377" cy="259045"/>
    <xdr:sp macro="" textlink="">
      <xdr:nvSpPr>
        <xdr:cNvPr id="481" name="テキスト ボックス 480"/>
        <xdr:cNvSpPr txBox="1"/>
      </xdr:nvSpPr>
      <xdr:spPr>
        <a:xfrm>
          <a:off x="8483111" y="169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43841</xdr:rowOff>
    </xdr:from>
    <xdr:to>
      <xdr:col>41</xdr:col>
      <xdr:colOff>101600</xdr:colOff>
      <xdr:row>98</xdr:row>
      <xdr:rowOff>145441</xdr:rowOff>
    </xdr:to>
    <xdr:sp macro="" textlink="">
      <xdr:nvSpPr>
        <xdr:cNvPr id="482" name="楕円 481"/>
        <xdr:cNvSpPr/>
      </xdr:nvSpPr>
      <xdr:spPr>
        <a:xfrm>
          <a:off x="7810500" y="168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136568</xdr:rowOff>
    </xdr:from>
    <xdr:ext cx="534377" cy="259045"/>
    <xdr:sp macro="" textlink="">
      <xdr:nvSpPr>
        <xdr:cNvPr id="483" name="テキスト ボックス 482"/>
        <xdr:cNvSpPr txBox="1"/>
      </xdr:nvSpPr>
      <xdr:spPr>
        <a:xfrm>
          <a:off x="7594111" y="1693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24256</xdr:rowOff>
    </xdr:from>
    <xdr:to>
      <xdr:col>36</xdr:col>
      <xdr:colOff>165100</xdr:colOff>
      <xdr:row>98</xdr:row>
      <xdr:rowOff>125856</xdr:rowOff>
    </xdr:to>
    <xdr:sp macro="" textlink="">
      <xdr:nvSpPr>
        <xdr:cNvPr id="484" name="楕円 483"/>
        <xdr:cNvSpPr/>
      </xdr:nvSpPr>
      <xdr:spPr>
        <a:xfrm>
          <a:off x="69215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116983</xdr:rowOff>
    </xdr:from>
    <xdr:ext cx="534377" cy="259045"/>
    <xdr:sp macro="" textlink="">
      <xdr:nvSpPr>
        <xdr:cNvPr id="485" name="テキスト ボックス 484"/>
        <xdr:cNvSpPr txBox="1"/>
      </xdr:nvSpPr>
      <xdr:spPr>
        <a:xfrm>
          <a:off x="6705111" y="169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122543</xdr:rowOff>
    </xdr:from>
    <xdr:to>
      <xdr:col>85</xdr:col>
      <xdr:colOff>127000</xdr:colOff>
      <xdr:row>77</xdr:row>
      <xdr:rowOff>130372</xdr:rowOff>
    </xdr:to>
    <xdr:cxnSp macro="">
      <xdr:nvCxnSpPr>
        <xdr:cNvPr id="632" name="直線コネクタ 631"/>
        <xdr:cNvCxnSpPr/>
      </xdr:nvCxnSpPr>
      <xdr:spPr>
        <a:xfrm flipV="1">
          <a:off x="15481300" y="13324193"/>
          <a:ext cx="8382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130372</xdr:rowOff>
    </xdr:from>
    <xdr:to>
      <xdr:col>81</xdr:col>
      <xdr:colOff>50800</xdr:colOff>
      <xdr:row>78</xdr:row>
      <xdr:rowOff>2592</xdr:rowOff>
    </xdr:to>
    <xdr:cxnSp macro="">
      <xdr:nvCxnSpPr>
        <xdr:cNvPr id="635" name="直線コネクタ 634"/>
        <xdr:cNvCxnSpPr/>
      </xdr:nvCxnSpPr>
      <xdr:spPr>
        <a:xfrm flipV="1">
          <a:off x="14592300" y="13332022"/>
          <a:ext cx="8890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170653</xdr:rowOff>
    </xdr:from>
    <xdr:to>
      <xdr:col>76</xdr:col>
      <xdr:colOff>114300</xdr:colOff>
      <xdr:row>78</xdr:row>
      <xdr:rowOff>2592</xdr:rowOff>
    </xdr:to>
    <xdr:cxnSp macro="">
      <xdr:nvCxnSpPr>
        <xdr:cNvPr id="638" name="直線コネクタ 637"/>
        <xdr:cNvCxnSpPr/>
      </xdr:nvCxnSpPr>
      <xdr:spPr>
        <a:xfrm>
          <a:off x="13703300" y="13372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124952</xdr:rowOff>
    </xdr:from>
    <xdr:to>
      <xdr:col>71</xdr:col>
      <xdr:colOff>177800</xdr:colOff>
      <xdr:row>77</xdr:row>
      <xdr:rowOff>170653</xdr:rowOff>
    </xdr:to>
    <xdr:cxnSp macro="">
      <xdr:nvCxnSpPr>
        <xdr:cNvPr id="641" name="直線コネクタ 640"/>
        <xdr:cNvCxnSpPr/>
      </xdr:nvCxnSpPr>
      <xdr:spPr>
        <a:xfrm>
          <a:off x="12814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71743</xdr:rowOff>
    </xdr:from>
    <xdr:to>
      <xdr:col>85</xdr:col>
      <xdr:colOff>177800</xdr:colOff>
      <xdr:row>78</xdr:row>
      <xdr:rowOff>1893</xdr:rowOff>
    </xdr:to>
    <xdr:sp macro="" textlink="">
      <xdr:nvSpPr>
        <xdr:cNvPr id="651" name="楕円 650"/>
        <xdr:cNvSpPr/>
      </xdr:nvSpPr>
      <xdr:spPr>
        <a:xfrm>
          <a:off x="162687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50170</xdr:rowOff>
    </xdr:from>
    <xdr:ext cx="599010" cy="259045"/>
    <xdr:sp macro="" textlink="">
      <xdr:nvSpPr>
        <xdr:cNvPr id="652" name="公債費該当値テキスト"/>
        <xdr:cNvSpPr txBox="1"/>
      </xdr:nvSpPr>
      <xdr:spPr>
        <a:xfrm>
          <a:off x="16370300" y="1325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79572</xdr:rowOff>
    </xdr:from>
    <xdr:to>
      <xdr:col>81</xdr:col>
      <xdr:colOff>101600</xdr:colOff>
      <xdr:row>78</xdr:row>
      <xdr:rowOff>9722</xdr:rowOff>
    </xdr:to>
    <xdr:sp macro="" textlink="">
      <xdr:nvSpPr>
        <xdr:cNvPr id="653" name="楕円 652"/>
        <xdr:cNvSpPr/>
      </xdr:nvSpPr>
      <xdr:spPr>
        <a:xfrm>
          <a:off x="15430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849</xdr:rowOff>
    </xdr:from>
    <xdr:ext cx="599010" cy="259045"/>
    <xdr:sp macro="" textlink="">
      <xdr:nvSpPr>
        <xdr:cNvPr id="654" name="テキスト ボックス 653"/>
        <xdr:cNvSpPr txBox="1"/>
      </xdr:nvSpPr>
      <xdr:spPr>
        <a:xfrm>
          <a:off x="15181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123242</xdr:rowOff>
    </xdr:from>
    <xdr:to>
      <xdr:col>76</xdr:col>
      <xdr:colOff>165100</xdr:colOff>
      <xdr:row>78</xdr:row>
      <xdr:rowOff>53392</xdr:rowOff>
    </xdr:to>
    <xdr:sp macro="" textlink="">
      <xdr:nvSpPr>
        <xdr:cNvPr id="655" name="楕円 654"/>
        <xdr:cNvSpPr/>
      </xdr:nvSpPr>
      <xdr:spPr>
        <a:xfrm>
          <a:off x="14541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44519</xdr:rowOff>
    </xdr:from>
    <xdr:ext cx="599010" cy="259045"/>
    <xdr:sp macro="" textlink="">
      <xdr:nvSpPr>
        <xdr:cNvPr id="656" name="テキスト ボックス 655"/>
        <xdr:cNvSpPr txBox="1"/>
      </xdr:nvSpPr>
      <xdr:spPr>
        <a:xfrm>
          <a:off x="14292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119853</xdr:rowOff>
    </xdr:from>
    <xdr:to>
      <xdr:col>72</xdr:col>
      <xdr:colOff>38100</xdr:colOff>
      <xdr:row>78</xdr:row>
      <xdr:rowOff>50003</xdr:rowOff>
    </xdr:to>
    <xdr:sp macro="" textlink="">
      <xdr:nvSpPr>
        <xdr:cNvPr id="657" name="楕円 656"/>
        <xdr:cNvSpPr/>
      </xdr:nvSpPr>
      <xdr:spPr>
        <a:xfrm>
          <a:off x="13652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41130</xdr:rowOff>
    </xdr:from>
    <xdr:ext cx="599010" cy="259045"/>
    <xdr:sp macro="" textlink="">
      <xdr:nvSpPr>
        <xdr:cNvPr id="658" name="テキスト ボックス 657"/>
        <xdr:cNvSpPr txBox="1"/>
      </xdr:nvSpPr>
      <xdr:spPr>
        <a:xfrm>
          <a:off x="13403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74152</xdr:rowOff>
    </xdr:from>
    <xdr:to>
      <xdr:col>67</xdr:col>
      <xdr:colOff>101600</xdr:colOff>
      <xdr:row>78</xdr:row>
      <xdr:rowOff>4302</xdr:rowOff>
    </xdr:to>
    <xdr:sp macro="" textlink="">
      <xdr:nvSpPr>
        <xdr:cNvPr id="659" name="楕円 658"/>
        <xdr:cNvSpPr/>
      </xdr:nvSpPr>
      <xdr:spPr>
        <a:xfrm>
          <a:off x="12763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166879</xdr:rowOff>
    </xdr:from>
    <xdr:ext cx="599010" cy="259045"/>
    <xdr:sp macro="" textlink="">
      <xdr:nvSpPr>
        <xdr:cNvPr id="660" name="テキスト ボックス 659"/>
        <xdr:cNvSpPr txBox="1"/>
      </xdr:nvSpPr>
      <xdr:spPr>
        <a:xfrm>
          <a:off x="12514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161941</xdr:rowOff>
    </xdr:from>
    <xdr:to>
      <xdr:col>85</xdr:col>
      <xdr:colOff>127000</xdr:colOff>
      <xdr:row>98</xdr:row>
      <xdr:rowOff>137006</xdr:rowOff>
    </xdr:to>
    <xdr:cxnSp macro="">
      <xdr:nvCxnSpPr>
        <xdr:cNvPr id="687" name="直線コネクタ 686"/>
        <xdr:cNvCxnSpPr/>
      </xdr:nvCxnSpPr>
      <xdr:spPr>
        <a:xfrm flipV="1">
          <a:off x="15481300" y="16792591"/>
          <a:ext cx="838200" cy="1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136840</xdr:rowOff>
    </xdr:from>
    <xdr:to>
      <xdr:col>81</xdr:col>
      <xdr:colOff>50800</xdr:colOff>
      <xdr:row>98</xdr:row>
      <xdr:rowOff>137006</xdr:rowOff>
    </xdr:to>
    <xdr:cxnSp macro="">
      <xdr:nvCxnSpPr>
        <xdr:cNvPr id="690" name="直線コネクタ 689"/>
        <xdr:cNvCxnSpPr/>
      </xdr:nvCxnSpPr>
      <xdr:spPr>
        <a:xfrm>
          <a:off x="14592300" y="16938940"/>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136840</xdr:rowOff>
    </xdr:from>
    <xdr:to>
      <xdr:col>76</xdr:col>
      <xdr:colOff>114300</xdr:colOff>
      <xdr:row>98</xdr:row>
      <xdr:rowOff>139591</xdr:rowOff>
    </xdr:to>
    <xdr:cxnSp macro="">
      <xdr:nvCxnSpPr>
        <xdr:cNvPr id="693" name="直線コネクタ 692"/>
        <xdr:cNvCxnSpPr/>
      </xdr:nvCxnSpPr>
      <xdr:spPr>
        <a:xfrm flipV="1">
          <a:off x="13703300" y="16938940"/>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119838</xdr:rowOff>
    </xdr:from>
    <xdr:to>
      <xdr:col>71</xdr:col>
      <xdr:colOff>177800</xdr:colOff>
      <xdr:row>98</xdr:row>
      <xdr:rowOff>139591</xdr:rowOff>
    </xdr:to>
    <xdr:cxnSp macro="">
      <xdr:nvCxnSpPr>
        <xdr:cNvPr id="696" name="直線コネクタ 695"/>
        <xdr:cNvCxnSpPr/>
      </xdr:nvCxnSpPr>
      <xdr:spPr>
        <a:xfrm>
          <a:off x="12814300" y="16921938"/>
          <a:ext cx="889000" cy="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111141</xdr:rowOff>
    </xdr:from>
    <xdr:to>
      <xdr:col>85</xdr:col>
      <xdr:colOff>177800</xdr:colOff>
      <xdr:row>98</xdr:row>
      <xdr:rowOff>41291</xdr:rowOff>
    </xdr:to>
    <xdr:sp macro="" textlink="">
      <xdr:nvSpPr>
        <xdr:cNvPr id="706" name="楕円 705"/>
        <xdr:cNvSpPr/>
      </xdr:nvSpPr>
      <xdr:spPr>
        <a:xfrm>
          <a:off x="16268700" y="167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134018</xdr:rowOff>
    </xdr:from>
    <xdr:ext cx="599010" cy="259045"/>
    <xdr:sp macro="" textlink="">
      <xdr:nvSpPr>
        <xdr:cNvPr id="707" name="積立金該当値テキスト"/>
        <xdr:cNvSpPr txBox="1"/>
      </xdr:nvSpPr>
      <xdr:spPr>
        <a:xfrm>
          <a:off x="16370300" y="1659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86206</xdr:rowOff>
    </xdr:from>
    <xdr:to>
      <xdr:col>81</xdr:col>
      <xdr:colOff>101600</xdr:colOff>
      <xdr:row>99</xdr:row>
      <xdr:rowOff>16356</xdr:rowOff>
    </xdr:to>
    <xdr:sp macro="" textlink="">
      <xdr:nvSpPr>
        <xdr:cNvPr id="708" name="楕円 707"/>
        <xdr:cNvSpPr/>
      </xdr:nvSpPr>
      <xdr:spPr>
        <a:xfrm>
          <a:off x="15430500" y="168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7483</xdr:rowOff>
    </xdr:from>
    <xdr:ext cx="469744" cy="259045"/>
    <xdr:sp macro="" textlink="">
      <xdr:nvSpPr>
        <xdr:cNvPr id="709" name="テキスト ボックス 708"/>
        <xdr:cNvSpPr txBox="1"/>
      </xdr:nvSpPr>
      <xdr:spPr>
        <a:xfrm>
          <a:off x="15246428" y="169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86040</xdr:rowOff>
    </xdr:from>
    <xdr:to>
      <xdr:col>76</xdr:col>
      <xdr:colOff>165100</xdr:colOff>
      <xdr:row>99</xdr:row>
      <xdr:rowOff>16190</xdr:rowOff>
    </xdr:to>
    <xdr:sp macro="" textlink="">
      <xdr:nvSpPr>
        <xdr:cNvPr id="710" name="楕円 709"/>
        <xdr:cNvSpPr/>
      </xdr:nvSpPr>
      <xdr:spPr>
        <a:xfrm>
          <a:off x="14541500" y="16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7317</xdr:rowOff>
    </xdr:from>
    <xdr:ext cx="469744" cy="259045"/>
    <xdr:sp macro="" textlink="">
      <xdr:nvSpPr>
        <xdr:cNvPr id="711" name="テキスト ボックス 710"/>
        <xdr:cNvSpPr txBox="1"/>
      </xdr:nvSpPr>
      <xdr:spPr>
        <a:xfrm>
          <a:off x="14357428" y="1698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88791</xdr:rowOff>
    </xdr:from>
    <xdr:to>
      <xdr:col>72</xdr:col>
      <xdr:colOff>38100</xdr:colOff>
      <xdr:row>99</xdr:row>
      <xdr:rowOff>18941</xdr:rowOff>
    </xdr:to>
    <xdr:sp macro="" textlink="">
      <xdr:nvSpPr>
        <xdr:cNvPr id="712" name="楕円 711"/>
        <xdr:cNvSpPr/>
      </xdr:nvSpPr>
      <xdr:spPr>
        <a:xfrm>
          <a:off x="13652500" y="1689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10068</xdr:rowOff>
    </xdr:from>
    <xdr:ext cx="378565" cy="259045"/>
    <xdr:sp macro="" textlink="">
      <xdr:nvSpPr>
        <xdr:cNvPr id="713" name="テキスト ボックス 712"/>
        <xdr:cNvSpPr txBox="1"/>
      </xdr:nvSpPr>
      <xdr:spPr>
        <a:xfrm>
          <a:off x="13514017" y="1698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69038</xdr:rowOff>
    </xdr:from>
    <xdr:to>
      <xdr:col>67</xdr:col>
      <xdr:colOff>101600</xdr:colOff>
      <xdr:row>98</xdr:row>
      <xdr:rowOff>170638</xdr:rowOff>
    </xdr:to>
    <xdr:sp macro="" textlink="">
      <xdr:nvSpPr>
        <xdr:cNvPr id="714" name="楕円 713"/>
        <xdr:cNvSpPr/>
      </xdr:nvSpPr>
      <xdr:spPr>
        <a:xfrm>
          <a:off x="12763500" y="168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161765</xdr:rowOff>
    </xdr:from>
    <xdr:ext cx="534377" cy="259045"/>
    <xdr:sp macro="" textlink="">
      <xdr:nvSpPr>
        <xdr:cNvPr id="715" name="テキスト ボックス 714"/>
        <xdr:cNvSpPr txBox="1"/>
      </xdr:nvSpPr>
      <xdr:spPr>
        <a:xfrm>
          <a:off x="12547111" y="169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124231</xdr:rowOff>
    </xdr:from>
    <xdr:to>
      <xdr:col>116</xdr:col>
      <xdr:colOff>63500</xdr:colOff>
      <xdr:row>58</xdr:row>
      <xdr:rowOff>127051</xdr:rowOff>
    </xdr:to>
    <xdr:cxnSp macro="">
      <xdr:nvCxnSpPr>
        <xdr:cNvPr id="801" name="直線コネクタ 800"/>
        <xdr:cNvCxnSpPr/>
      </xdr:nvCxnSpPr>
      <xdr:spPr>
        <a:xfrm flipV="1">
          <a:off x="21323300" y="10068331"/>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127051</xdr:rowOff>
    </xdr:from>
    <xdr:to>
      <xdr:col>111</xdr:col>
      <xdr:colOff>177800</xdr:colOff>
      <xdr:row>58</xdr:row>
      <xdr:rowOff>129260</xdr:rowOff>
    </xdr:to>
    <xdr:cxnSp macro="">
      <xdr:nvCxnSpPr>
        <xdr:cNvPr id="804" name="直線コネクタ 803"/>
        <xdr:cNvCxnSpPr/>
      </xdr:nvCxnSpPr>
      <xdr:spPr>
        <a:xfrm flipV="1">
          <a:off x="20434300" y="1007115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127660</xdr:rowOff>
    </xdr:from>
    <xdr:to>
      <xdr:col>107</xdr:col>
      <xdr:colOff>50800</xdr:colOff>
      <xdr:row>58</xdr:row>
      <xdr:rowOff>129260</xdr:rowOff>
    </xdr:to>
    <xdr:cxnSp macro="">
      <xdr:nvCxnSpPr>
        <xdr:cNvPr id="807" name="直線コネクタ 806"/>
        <xdr:cNvCxnSpPr/>
      </xdr:nvCxnSpPr>
      <xdr:spPr>
        <a:xfrm>
          <a:off x="19545300" y="1007176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127508</xdr:rowOff>
    </xdr:from>
    <xdr:to>
      <xdr:col>102</xdr:col>
      <xdr:colOff>114300</xdr:colOff>
      <xdr:row>58</xdr:row>
      <xdr:rowOff>127660</xdr:rowOff>
    </xdr:to>
    <xdr:cxnSp macro="">
      <xdr:nvCxnSpPr>
        <xdr:cNvPr id="810" name="直線コネクタ 809"/>
        <xdr:cNvCxnSpPr/>
      </xdr:nvCxnSpPr>
      <xdr:spPr>
        <a:xfrm>
          <a:off x="18656300" y="100716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73431</xdr:rowOff>
    </xdr:from>
    <xdr:to>
      <xdr:col>116</xdr:col>
      <xdr:colOff>114300</xdr:colOff>
      <xdr:row>59</xdr:row>
      <xdr:rowOff>3581</xdr:rowOff>
    </xdr:to>
    <xdr:sp macro="" textlink="">
      <xdr:nvSpPr>
        <xdr:cNvPr id="820" name="楕円 819"/>
        <xdr:cNvSpPr/>
      </xdr:nvSpPr>
      <xdr:spPr>
        <a:xfrm>
          <a:off x="22110700" y="100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162767</xdr:rowOff>
    </xdr:from>
    <xdr:ext cx="469744" cy="259045"/>
    <xdr:sp macro="" textlink="">
      <xdr:nvSpPr>
        <xdr:cNvPr id="821" name="貸付金該当値テキスト"/>
        <xdr:cNvSpPr txBox="1"/>
      </xdr:nvSpPr>
      <xdr:spPr>
        <a:xfrm>
          <a:off x="22212300" y="993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76251</xdr:rowOff>
    </xdr:from>
    <xdr:to>
      <xdr:col>112</xdr:col>
      <xdr:colOff>38100</xdr:colOff>
      <xdr:row>59</xdr:row>
      <xdr:rowOff>6401</xdr:rowOff>
    </xdr:to>
    <xdr:sp macro="" textlink="">
      <xdr:nvSpPr>
        <xdr:cNvPr id="822" name="楕円 821"/>
        <xdr:cNvSpPr/>
      </xdr:nvSpPr>
      <xdr:spPr>
        <a:xfrm>
          <a:off x="21272500" y="10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168978</xdr:rowOff>
    </xdr:from>
    <xdr:ext cx="469744" cy="259045"/>
    <xdr:sp macro="" textlink="">
      <xdr:nvSpPr>
        <xdr:cNvPr id="823" name="テキスト ボックス 822"/>
        <xdr:cNvSpPr txBox="1"/>
      </xdr:nvSpPr>
      <xdr:spPr>
        <a:xfrm>
          <a:off x="21088428" y="1011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78460</xdr:rowOff>
    </xdr:from>
    <xdr:to>
      <xdr:col>107</xdr:col>
      <xdr:colOff>101600</xdr:colOff>
      <xdr:row>59</xdr:row>
      <xdr:rowOff>8610</xdr:rowOff>
    </xdr:to>
    <xdr:sp macro="" textlink="">
      <xdr:nvSpPr>
        <xdr:cNvPr id="824" name="楕円 823"/>
        <xdr:cNvSpPr/>
      </xdr:nvSpPr>
      <xdr:spPr>
        <a:xfrm>
          <a:off x="20383500" y="100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171187</xdr:rowOff>
    </xdr:from>
    <xdr:ext cx="469744" cy="259045"/>
    <xdr:sp macro="" textlink="">
      <xdr:nvSpPr>
        <xdr:cNvPr id="825" name="テキスト ボックス 824"/>
        <xdr:cNvSpPr txBox="1"/>
      </xdr:nvSpPr>
      <xdr:spPr>
        <a:xfrm>
          <a:off x="20199428" y="101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76860</xdr:rowOff>
    </xdr:from>
    <xdr:to>
      <xdr:col>102</xdr:col>
      <xdr:colOff>165100</xdr:colOff>
      <xdr:row>59</xdr:row>
      <xdr:rowOff>7010</xdr:rowOff>
    </xdr:to>
    <xdr:sp macro="" textlink="">
      <xdr:nvSpPr>
        <xdr:cNvPr id="826" name="楕円 825"/>
        <xdr:cNvSpPr/>
      </xdr:nvSpPr>
      <xdr:spPr>
        <a:xfrm>
          <a:off x="194945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169587</xdr:rowOff>
    </xdr:from>
    <xdr:ext cx="469744" cy="259045"/>
    <xdr:sp macro="" textlink="">
      <xdr:nvSpPr>
        <xdr:cNvPr id="827" name="テキスト ボックス 826"/>
        <xdr:cNvSpPr txBox="1"/>
      </xdr:nvSpPr>
      <xdr:spPr>
        <a:xfrm>
          <a:off x="19310428" y="101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76708</xdr:rowOff>
    </xdr:from>
    <xdr:to>
      <xdr:col>98</xdr:col>
      <xdr:colOff>38100</xdr:colOff>
      <xdr:row>59</xdr:row>
      <xdr:rowOff>6858</xdr:rowOff>
    </xdr:to>
    <xdr:sp macro="" textlink="">
      <xdr:nvSpPr>
        <xdr:cNvPr id="828" name="楕円 827"/>
        <xdr:cNvSpPr/>
      </xdr:nvSpPr>
      <xdr:spPr>
        <a:xfrm>
          <a:off x="18605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169435</xdr:rowOff>
    </xdr:from>
    <xdr:ext cx="469744" cy="259045"/>
    <xdr:sp macro="" textlink="">
      <xdr:nvSpPr>
        <xdr:cNvPr id="829" name="テキスト ボックス 828"/>
        <xdr:cNvSpPr txBox="1"/>
      </xdr:nvSpPr>
      <xdr:spPr>
        <a:xfrm>
          <a:off x="18421428" y="1011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57088</xdr:rowOff>
    </xdr:from>
    <xdr:to>
      <xdr:col>116</xdr:col>
      <xdr:colOff>63500</xdr:colOff>
      <xdr:row>77</xdr:row>
      <xdr:rowOff>71151</xdr:rowOff>
    </xdr:to>
    <xdr:cxnSp macro="">
      <xdr:nvCxnSpPr>
        <xdr:cNvPr id="858" name="直線コネクタ 857"/>
        <xdr:cNvCxnSpPr/>
      </xdr:nvCxnSpPr>
      <xdr:spPr>
        <a:xfrm>
          <a:off x="21323300" y="13258738"/>
          <a:ext cx="8382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34015</xdr:rowOff>
    </xdr:from>
    <xdr:to>
      <xdr:col>111</xdr:col>
      <xdr:colOff>177800</xdr:colOff>
      <xdr:row>77</xdr:row>
      <xdr:rowOff>57088</xdr:rowOff>
    </xdr:to>
    <xdr:cxnSp macro="">
      <xdr:nvCxnSpPr>
        <xdr:cNvPr id="861" name="直線コネクタ 860"/>
        <xdr:cNvCxnSpPr/>
      </xdr:nvCxnSpPr>
      <xdr:spPr>
        <a:xfrm>
          <a:off x="20434300" y="13235665"/>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34015</xdr:rowOff>
    </xdr:from>
    <xdr:to>
      <xdr:col>107</xdr:col>
      <xdr:colOff>50800</xdr:colOff>
      <xdr:row>77</xdr:row>
      <xdr:rowOff>39322</xdr:rowOff>
    </xdr:to>
    <xdr:cxnSp macro="">
      <xdr:nvCxnSpPr>
        <xdr:cNvPr id="864" name="直線コネクタ 863"/>
        <xdr:cNvCxnSpPr/>
      </xdr:nvCxnSpPr>
      <xdr:spPr>
        <a:xfrm flipV="1">
          <a:off x="19545300" y="13235665"/>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35020</xdr:rowOff>
    </xdr:from>
    <xdr:to>
      <xdr:col>102</xdr:col>
      <xdr:colOff>114300</xdr:colOff>
      <xdr:row>77</xdr:row>
      <xdr:rowOff>39322</xdr:rowOff>
    </xdr:to>
    <xdr:cxnSp macro="">
      <xdr:nvCxnSpPr>
        <xdr:cNvPr id="867" name="直線コネクタ 866"/>
        <xdr:cNvCxnSpPr/>
      </xdr:nvCxnSpPr>
      <xdr:spPr>
        <a:xfrm>
          <a:off x="18656300" y="13236670"/>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20351</xdr:rowOff>
    </xdr:from>
    <xdr:to>
      <xdr:col>116</xdr:col>
      <xdr:colOff>114300</xdr:colOff>
      <xdr:row>77</xdr:row>
      <xdr:rowOff>121951</xdr:rowOff>
    </xdr:to>
    <xdr:sp macro="" textlink="">
      <xdr:nvSpPr>
        <xdr:cNvPr id="877" name="楕円 876"/>
        <xdr:cNvSpPr/>
      </xdr:nvSpPr>
      <xdr:spPr>
        <a:xfrm>
          <a:off x="221107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170228</xdr:rowOff>
    </xdr:from>
    <xdr:ext cx="534377" cy="259045"/>
    <xdr:sp macro="" textlink="">
      <xdr:nvSpPr>
        <xdr:cNvPr id="878" name="繰出金該当値テキスト"/>
        <xdr:cNvSpPr txBox="1"/>
      </xdr:nvSpPr>
      <xdr:spPr>
        <a:xfrm>
          <a:off x="22212300" y="132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6288</xdr:rowOff>
    </xdr:from>
    <xdr:to>
      <xdr:col>112</xdr:col>
      <xdr:colOff>38100</xdr:colOff>
      <xdr:row>77</xdr:row>
      <xdr:rowOff>107888</xdr:rowOff>
    </xdr:to>
    <xdr:sp macro="" textlink="">
      <xdr:nvSpPr>
        <xdr:cNvPr id="879" name="楕円 878"/>
        <xdr:cNvSpPr/>
      </xdr:nvSpPr>
      <xdr:spPr>
        <a:xfrm>
          <a:off x="21272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99015</xdr:rowOff>
    </xdr:from>
    <xdr:ext cx="534377" cy="259045"/>
    <xdr:sp macro="" textlink="">
      <xdr:nvSpPr>
        <xdr:cNvPr id="880" name="テキスト ボックス 879"/>
        <xdr:cNvSpPr txBox="1"/>
      </xdr:nvSpPr>
      <xdr:spPr>
        <a:xfrm>
          <a:off x="21056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154665</xdr:rowOff>
    </xdr:from>
    <xdr:to>
      <xdr:col>107</xdr:col>
      <xdr:colOff>101600</xdr:colOff>
      <xdr:row>77</xdr:row>
      <xdr:rowOff>84815</xdr:rowOff>
    </xdr:to>
    <xdr:sp macro="" textlink="">
      <xdr:nvSpPr>
        <xdr:cNvPr id="881" name="楕円 880"/>
        <xdr:cNvSpPr/>
      </xdr:nvSpPr>
      <xdr:spPr>
        <a:xfrm>
          <a:off x="203835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75942</xdr:rowOff>
    </xdr:from>
    <xdr:ext cx="534377" cy="259045"/>
    <xdr:sp macro="" textlink="">
      <xdr:nvSpPr>
        <xdr:cNvPr id="882" name="テキスト ボックス 881"/>
        <xdr:cNvSpPr txBox="1"/>
      </xdr:nvSpPr>
      <xdr:spPr>
        <a:xfrm>
          <a:off x="20167111" y="132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159972</xdr:rowOff>
    </xdr:from>
    <xdr:to>
      <xdr:col>102</xdr:col>
      <xdr:colOff>165100</xdr:colOff>
      <xdr:row>77</xdr:row>
      <xdr:rowOff>90122</xdr:rowOff>
    </xdr:to>
    <xdr:sp macro="" textlink="">
      <xdr:nvSpPr>
        <xdr:cNvPr id="883" name="楕円 882"/>
        <xdr:cNvSpPr/>
      </xdr:nvSpPr>
      <xdr:spPr>
        <a:xfrm>
          <a:off x="19494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81249</xdr:rowOff>
    </xdr:from>
    <xdr:ext cx="534377" cy="259045"/>
    <xdr:sp macro="" textlink="">
      <xdr:nvSpPr>
        <xdr:cNvPr id="884" name="テキスト ボックス 883"/>
        <xdr:cNvSpPr txBox="1"/>
      </xdr:nvSpPr>
      <xdr:spPr>
        <a:xfrm>
          <a:off x="19278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155670</xdr:rowOff>
    </xdr:from>
    <xdr:to>
      <xdr:col>98</xdr:col>
      <xdr:colOff>38100</xdr:colOff>
      <xdr:row>77</xdr:row>
      <xdr:rowOff>85820</xdr:rowOff>
    </xdr:to>
    <xdr:sp macro="" textlink="">
      <xdr:nvSpPr>
        <xdr:cNvPr id="885" name="楕円 884"/>
        <xdr:cNvSpPr/>
      </xdr:nvSpPr>
      <xdr:spPr>
        <a:xfrm>
          <a:off x="186055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76947</xdr:rowOff>
    </xdr:from>
    <xdr:ext cx="534377" cy="259045"/>
    <xdr:sp macro="" textlink="">
      <xdr:nvSpPr>
        <xdr:cNvPr id="886" name="テキスト ボックス 885"/>
        <xdr:cNvSpPr txBox="1"/>
      </xdr:nvSpPr>
      <xdr:spPr>
        <a:xfrm>
          <a:off x="18389111" y="132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の有無や対象者の増減により単年度で大きく数値は変動するが、物件費や扶助費、補助費が増加している一方、普通建設事業費や維持補修費などは先延ばしをすることにより、類似団体平均より少なくなっている。歳出総額は年々増加傾向にはあるが、人口減少が進んでいるため、住民一人当たりのコスト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88170</xdr:rowOff>
    </xdr:from>
    <xdr:to>
      <xdr:col>24</xdr:col>
      <xdr:colOff>63500</xdr:colOff>
      <xdr:row>37</xdr:row>
      <xdr:rowOff>99790</xdr:rowOff>
    </xdr:to>
    <xdr:cxnSp macro="">
      <xdr:nvCxnSpPr>
        <xdr:cNvPr id="60" name="直線コネクタ 59"/>
        <xdr:cNvCxnSpPr/>
      </xdr:nvCxnSpPr>
      <xdr:spPr>
        <a:xfrm flipV="1">
          <a:off x="3797300" y="6431820"/>
          <a:ext cx="8382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94552</xdr:rowOff>
    </xdr:from>
    <xdr:to>
      <xdr:col>19</xdr:col>
      <xdr:colOff>177800</xdr:colOff>
      <xdr:row>37</xdr:row>
      <xdr:rowOff>99790</xdr:rowOff>
    </xdr:to>
    <xdr:cxnSp macro="">
      <xdr:nvCxnSpPr>
        <xdr:cNvPr id="63" name="直線コネクタ 62"/>
        <xdr:cNvCxnSpPr/>
      </xdr:nvCxnSpPr>
      <xdr:spPr>
        <a:xfrm>
          <a:off x="2908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90799</xdr:rowOff>
    </xdr:from>
    <xdr:to>
      <xdr:col>15</xdr:col>
      <xdr:colOff>50800</xdr:colOff>
      <xdr:row>37</xdr:row>
      <xdr:rowOff>94552</xdr:rowOff>
    </xdr:to>
    <xdr:cxnSp macro="">
      <xdr:nvCxnSpPr>
        <xdr:cNvPr id="66" name="直線コネクタ 65"/>
        <xdr:cNvCxnSpPr/>
      </xdr:nvCxnSpPr>
      <xdr:spPr>
        <a:xfrm>
          <a:off x="2019300" y="643444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81597</xdr:rowOff>
    </xdr:from>
    <xdr:to>
      <xdr:col>10</xdr:col>
      <xdr:colOff>114300</xdr:colOff>
      <xdr:row>37</xdr:row>
      <xdr:rowOff>90799</xdr:rowOff>
    </xdr:to>
    <xdr:cxnSp macro="">
      <xdr:nvCxnSpPr>
        <xdr:cNvPr id="69" name="直線コネクタ 68"/>
        <xdr:cNvCxnSpPr/>
      </xdr:nvCxnSpPr>
      <xdr:spPr>
        <a:xfrm>
          <a:off x="1130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37370</xdr:rowOff>
    </xdr:from>
    <xdr:to>
      <xdr:col>24</xdr:col>
      <xdr:colOff>114300</xdr:colOff>
      <xdr:row>37</xdr:row>
      <xdr:rowOff>138970</xdr:rowOff>
    </xdr:to>
    <xdr:sp macro="" textlink="">
      <xdr:nvSpPr>
        <xdr:cNvPr id="79" name="楕円 78"/>
        <xdr:cNvSpPr/>
      </xdr:nvSpPr>
      <xdr:spPr>
        <a:xfrm>
          <a:off x="45847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15797</xdr:rowOff>
    </xdr:from>
    <xdr:ext cx="534377" cy="259045"/>
    <xdr:sp macro="" textlink="">
      <xdr:nvSpPr>
        <xdr:cNvPr id="80" name="議会費該当値テキスト"/>
        <xdr:cNvSpPr txBox="1"/>
      </xdr:nvSpPr>
      <xdr:spPr>
        <a:xfrm>
          <a:off x="4686300" y="635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48990</xdr:rowOff>
    </xdr:from>
    <xdr:to>
      <xdr:col>20</xdr:col>
      <xdr:colOff>38100</xdr:colOff>
      <xdr:row>37</xdr:row>
      <xdr:rowOff>150590</xdr:rowOff>
    </xdr:to>
    <xdr:sp macro="" textlink="">
      <xdr:nvSpPr>
        <xdr:cNvPr id="81" name="楕円 80"/>
        <xdr:cNvSpPr/>
      </xdr:nvSpPr>
      <xdr:spPr>
        <a:xfrm>
          <a:off x="3746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141717</xdr:rowOff>
    </xdr:from>
    <xdr:ext cx="534377" cy="259045"/>
    <xdr:sp macro="" textlink="">
      <xdr:nvSpPr>
        <xdr:cNvPr id="82" name="テキスト ボックス 81"/>
        <xdr:cNvSpPr txBox="1"/>
      </xdr:nvSpPr>
      <xdr:spPr>
        <a:xfrm>
          <a:off x="3530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43752</xdr:rowOff>
    </xdr:from>
    <xdr:to>
      <xdr:col>15</xdr:col>
      <xdr:colOff>101600</xdr:colOff>
      <xdr:row>37</xdr:row>
      <xdr:rowOff>145352</xdr:rowOff>
    </xdr:to>
    <xdr:sp macro="" textlink="">
      <xdr:nvSpPr>
        <xdr:cNvPr id="83" name="楕円 82"/>
        <xdr:cNvSpPr/>
      </xdr:nvSpPr>
      <xdr:spPr>
        <a:xfrm>
          <a:off x="2857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136479</xdr:rowOff>
    </xdr:from>
    <xdr:ext cx="534377" cy="259045"/>
    <xdr:sp macro="" textlink="">
      <xdr:nvSpPr>
        <xdr:cNvPr id="84" name="テキスト ボックス 83"/>
        <xdr:cNvSpPr txBox="1"/>
      </xdr:nvSpPr>
      <xdr:spPr>
        <a:xfrm>
          <a:off x="2641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39999</xdr:rowOff>
    </xdr:from>
    <xdr:to>
      <xdr:col>10</xdr:col>
      <xdr:colOff>165100</xdr:colOff>
      <xdr:row>37</xdr:row>
      <xdr:rowOff>141599</xdr:rowOff>
    </xdr:to>
    <xdr:sp macro="" textlink="">
      <xdr:nvSpPr>
        <xdr:cNvPr id="85" name="楕円 84"/>
        <xdr:cNvSpPr/>
      </xdr:nvSpPr>
      <xdr:spPr>
        <a:xfrm>
          <a:off x="1968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132725</xdr:rowOff>
    </xdr:from>
    <xdr:ext cx="534377" cy="259045"/>
    <xdr:sp macro="" textlink="">
      <xdr:nvSpPr>
        <xdr:cNvPr id="86" name="テキスト ボックス 85"/>
        <xdr:cNvSpPr txBox="1"/>
      </xdr:nvSpPr>
      <xdr:spPr>
        <a:xfrm>
          <a:off x="1752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30797</xdr:rowOff>
    </xdr:from>
    <xdr:to>
      <xdr:col>6</xdr:col>
      <xdr:colOff>38100</xdr:colOff>
      <xdr:row>37</xdr:row>
      <xdr:rowOff>132397</xdr:rowOff>
    </xdr:to>
    <xdr:sp macro="" textlink="">
      <xdr:nvSpPr>
        <xdr:cNvPr id="87" name="楕円 86"/>
        <xdr:cNvSpPr/>
      </xdr:nvSpPr>
      <xdr:spPr>
        <a:xfrm>
          <a:off x="1079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123524</xdr:rowOff>
    </xdr:from>
    <xdr:ext cx="534377" cy="259045"/>
    <xdr:sp macro="" textlink="">
      <xdr:nvSpPr>
        <xdr:cNvPr id="88" name="テキスト ボックス 87"/>
        <xdr:cNvSpPr txBox="1"/>
      </xdr:nvSpPr>
      <xdr:spPr>
        <a:xfrm>
          <a:off x="863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168038</xdr:rowOff>
    </xdr:from>
    <xdr:to>
      <xdr:col>24</xdr:col>
      <xdr:colOff>63500</xdr:colOff>
      <xdr:row>58</xdr:row>
      <xdr:rowOff>161655</xdr:rowOff>
    </xdr:to>
    <xdr:cxnSp macro="">
      <xdr:nvCxnSpPr>
        <xdr:cNvPr id="117" name="直線コネクタ 116"/>
        <xdr:cNvCxnSpPr/>
      </xdr:nvCxnSpPr>
      <xdr:spPr>
        <a:xfrm flipV="1">
          <a:off x="3797300" y="9940688"/>
          <a:ext cx="838200" cy="16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161655</xdr:rowOff>
    </xdr:from>
    <xdr:to>
      <xdr:col>19</xdr:col>
      <xdr:colOff>177800</xdr:colOff>
      <xdr:row>58</xdr:row>
      <xdr:rowOff>162192</xdr:rowOff>
    </xdr:to>
    <xdr:cxnSp macro="">
      <xdr:nvCxnSpPr>
        <xdr:cNvPr id="120" name="直線コネクタ 119"/>
        <xdr:cNvCxnSpPr/>
      </xdr:nvCxnSpPr>
      <xdr:spPr>
        <a:xfrm flipV="1">
          <a:off x="2908300" y="10105755"/>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162192</xdr:rowOff>
    </xdr:from>
    <xdr:to>
      <xdr:col>15</xdr:col>
      <xdr:colOff>50800</xdr:colOff>
      <xdr:row>58</xdr:row>
      <xdr:rowOff>164419</xdr:rowOff>
    </xdr:to>
    <xdr:cxnSp macro="">
      <xdr:nvCxnSpPr>
        <xdr:cNvPr id="123" name="直線コネクタ 122"/>
        <xdr:cNvCxnSpPr/>
      </xdr:nvCxnSpPr>
      <xdr:spPr>
        <a:xfrm flipV="1">
          <a:off x="2019300" y="10106292"/>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156700</xdr:rowOff>
    </xdr:from>
    <xdr:to>
      <xdr:col>10</xdr:col>
      <xdr:colOff>114300</xdr:colOff>
      <xdr:row>58</xdr:row>
      <xdr:rowOff>164419</xdr:rowOff>
    </xdr:to>
    <xdr:cxnSp macro="">
      <xdr:nvCxnSpPr>
        <xdr:cNvPr id="126" name="直線コネクタ 125"/>
        <xdr:cNvCxnSpPr/>
      </xdr:nvCxnSpPr>
      <xdr:spPr>
        <a:xfrm>
          <a:off x="1130300" y="10100800"/>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117238</xdr:rowOff>
    </xdr:from>
    <xdr:to>
      <xdr:col>24</xdr:col>
      <xdr:colOff>114300</xdr:colOff>
      <xdr:row>58</xdr:row>
      <xdr:rowOff>47388</xdr:rowOff>
    </xdr:to>
    <xdr:sp macro="" textlink="">
      <xdr:nvSpPr>
        <xdr:cNvPr id="136" name="楕円 135"/>
        <xdr:cNvSpPr/>
      </xdr:nvSpPr>
      <xdr:spPr>
        <a:xfrm>
          <a:off x="4584700" y="98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140115</xdr:rowOff>
    </xdr:from>
    <xdr:ext cx="599010" cy="259045"/>
    <xdr:sp macro="" textlink="">
      <xdr:nvSpPr>
        <xdr:cNvPr id="137" name="総務費該当値テキスト"/>
        <xdr:cNvSpPr txBox="1"/>
      </xdr:nvSpPr>
      <xdr:spPr>
        <a:xfrm>
          <a:off x="4686300" y="974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110855</xdr:rowOff>
    </xdr:from>
    <xdr:to>
      <xdr:col>20</xdr:col>
      <xdr:colOff>38100</xdr:colOff>
      <xdr:row>59</xdr:row>
      <xdr:rowOff>41005</xdr:rowOff>
    </xdr:to>
    <xdr:sp macro="" textlink="">
      <xdr:nvSpPr>
        <xdr:cNvPr id="138" name="楕円 137"/>
        <xdr:cNvSpPr/>
      </xdr:nvSpPr>
      <xdr:spPr>
        <a:xfrm>
          <a:off x="3746500" y="1005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32132</xdr:rowOff>
    </xdr:from>
    <xdr:ext cx="599010" cy="259045"/>
    <xdr:sp macro="" textlink="">
      <xdr:nvSpPr>
        <xdr:cNvPr id="139" name="テキスト ボックス 138"/>
        <xdr:cNvSpPr txBox="1"/>
      </xdr:nvSpPr>
      <xdr:spPr>
        <a:xfrm>
          <a:off x="3497795" y="1014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111392</xdr:rowOff>
    </xdr:from>
    <xdr:to>
      <xdr:col>15</xdr:col>
      <xdr:colOff>101600</xdr:colOff>
      <xdr:row>59</xdr:row>
      <xdr:rowOff>41542</xdr:rowOff>
    </xdr:to>
    <xdr:sp macro="" textlink="">
      <xdr:nvSpPr>
        <xdr:cNvPr id="140" name="楕円 139"/>
        <xdr:cNvSpPr/>
      </xdr:nvSpPr>
      <xdr:spPr>
        <a:xfrm>
          <a:off x="2857500" y="100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32669</xdr:rowOff>
    </xdr:from>
    <xdr:ext cx="599010" cy="259045"/>
    <xdr:sp macro="" textlink="">
      <xdr:nvSpPr>
        <xdr:cNvPr id="141" name="テキスト ボックス 140"/>
        <xdr:cNvSpPr txBox="1"/>
      </xdr:nvSpPr>
      <xdr:spPr>
        <a:xfrm>
          <a:off x="2608795" y="1014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113619</xdr:rowOff>
    </xdr:from>
    <xdr:to>
      <xdr:col>10</xdr:col>
      <xdr:colOff>165100</xdr:colOff>
      <xdr:row>59</xdr:row>
      <xdr:rowOff>43769</xdr:rowOff>
    </xdr:to>
    <xdr:sp macro="" textlink="">
      <xdr:nvSpPr>
        <xdr:cNvPr id="142" name="楕円 141"/>
        <xdr:cNvSpPr/>
      </xdr:nvSpPr>
      <xdr:spPr>
        <a:xfrm>
          <a:off x="1968500" y="100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34896</xdr:rowOff>
    </xdr:from>
    <xdr:ext cx="599010" cy="259045"/>
    <xdr:sp macro="" textlink="">
      <xdr:nvSpPr>
        <xdr:cNvPr id="143" name="テキスト ボックス 142"/>
        <xdr:cNvSpPr txBox="1"/>
      </xdr:nvSpPr>
      <xdr:spPr>
        <a:xfrm>
          <a:off x="1719795" y="101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105900</xdr:rowOff>
    </xdr:from>
    <xdr:to>
      <xdr:col>6</xdr:col>
      <xdr:colOff>38100</xdr:colOff>
      <xdr:row>59</xdr:row>
      <xdr:rowOff>36050</xdr:rowOff>
    </xdr:to>
    <xdr:sp macro="" textlink="">
      <xdr:nvSpPr>
        <xdr:cNvPr id="144" name="楕円 143"/>
        <xdr:cNvSpPr/>
      </xdr:nvSpPr>
      <xdr:spPr>
        <a:xfrm>
          <a:off x="1079500" y="100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27177</xdr:rowOff>
    </xdr:from>
    <xdr:ext cx="599010" cy="259045"/>
    <xdr:sp macro="" textlink="">
      <xdr:nvSpPr>
        <xdr:cNvPr id="145" name="テキスト ボックス 144"/>
        <xdr:cNvSpPr txBox="1"/>
      </xdr:nvSpPr>
      <xdr:spPr>
        <a:xfrm>
          <a:off x="830795" y="1014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83488</xdr:rowOff>
    </xdr:from>
    <xdr:to>
      <xdr:col>24</xdr:col>
      <xdr:colOff>63500</xdr:colOff>
      <xdr:row>77</xdr:row>
      <xdr:rowOff>114503</xdr:rowOff>
    </xdr:to>
    <xdr:cxnSp macro="">
      <xdr:nvCxnSpPr>
        <xdr:cNvPr id="176" name="直線コネクタ 175"/>
        <xdr:cNvCxnSpPr/>
      </xdr:nvCxnSpPr>
      <xdr:spPr>
        <a:xfrm flipV="1">
          <a:off x="3797300" y="13285138"/>
          <a:ext cx="838200" cy="3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90884</xdr:rowOff>
    </xdr:from>
    <xdr:to>
      <xdr:col>19</xdr:col>
      <xdr:colOff>177800</xdr:colOff>
      <xdr:row>77</xdr:row>
      <xdr:rowOff>114503</xdr:rowOff>
    </xdr:to>
    <xdr:cxnSp macro="">
      <xdr:nvCxnSpPr>
        <xdr:cNvPr id="179" name="直線コネクタ 178"/>
        <xdr:cNvCxnSpPr/>
      </xdr:nvCxnSpPr>
      <xdr:spPr>
        <a:xfrm>
          <a:off x="2908300" y="13292534"/>
          <a:ext cx="8890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90884</xdr:rowOff>
    </xdr:from>
    <xdr:to>
      <xdr:col>15</xdr:col>
      <xdr:colOff>50800</xdr:colOff>
      <xdr:row>77</xdr:row>
      <xdr:rowOff>113588</xdr:rowOff>
    </xdr:to>
    <xdr:cxnSp macro="">
      <xdr:nvCxnSpPr>
        <xdr:cNvPr id="182" name="直線コネクタ 181"/>
        <xdr:cNvCxnSpPr/>
      </xdr:nvCxnSpPr>
      <xdr:spPr>
        <a:xfrm flipV="1">
          <a:off x="2019300" y="13292534"/>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47391</xdr:rowOff>
    </xdr:from>
    <xdr:to>
      <xdr:col>10</xdr:col>
      <xdr:colOff>114300</xdr:colOff>
      <xdr:row>77</xdr:row>
      <xdr:rowOff>113588</xdr:rowOff>
    </xdr:to>
    <xdr:cxnSp macro="">
      <xdr:nvCxnSpPr>
        <xdr:cNvPr id="185" name="直線コネクタ 184"/>
        <xdr:cNvCxnSpPr/>
      </xdr:nvCxnSpPr>
      <xdr:spPr>
        <a:xfrm>
          <a:off x="1130300" y="13249041"/>
          <a:ext cx="889000" cy="6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32688</xdr:rowOff>
    </xdr:from>
    <xdr:to>
      <xdr:col>24</xdr:col>
      <xdr:colOff>114300</xdr:colOff>
      <xdr:row>77</xdr:row>
      <xdr:rowOff>134288</xdr:rowOff>
    </xdr:to>
    <xdr:sp macro="" textlink="">
      <xdr:nvSpPr>
        <xdr:cNvPr id="195" name="楕円 194"/>
        <xdr:cNvSpPr/>
      </xdr:nvSpPr>
      <xdr:spPr>
        <a:xfrm>
          <a:off x="4584700" y="132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55565</xdr:rowOff>
    </xdr:from>
    <xdr:ext cx="599010" cy="259045"/>
    <xdr:sp macro="" textlink="">
      <xdr:nvSpPr>
        <xdr:cNvPr id="196" name="民生費該当値テキスト"/>
        <xdr:cNvSpPr txBox="1"/>
      </xdr:nvSpPr>
      <xdr:spPr>
        <a:xfrm>
          <a:off x="4686300" y="1308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63703</xdr:rowOff>
    </xdr:from>
    <xdr:to>
      <xdr:col>20</xdr:col>
      <xdr:colOff>38100</xdr:colOff>
      <xdr:row>77</xdr:row>
      <xdr:rowOff>165303</xdr:rowOff>
    </xdr:to>
    <xdr:sp macro="" textlink="">
      <xdr:nvSpPr>
        <xdr:cNvPr id="197" name="楕円 196"/>
        <xdr:cNvSpPr/>
      </xdr:nvSpPr>
      <xdr:spPr>
        <a:xfrm>
          <a:off x="3746500" y="132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156430</xdr:rowOff>
    </xdr:from>
    <xdr:ext cx="599010" cy="259045"/>
    <xdr:sp macro="" textlink="">
      <xdr:nvSpPr>
        <xdr:cNvPr id="198" name="テキスト ボックス 197"/>
        <xdr:cNvSpPr txBox="1"/>
      </xdr:nvSpPr>
      <xdr:spPr>
        <a:xfrm>
          <a:off x="3497795" y="1335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40084</xdr:rowOff>
    </xdr:from>
    <xdr:to>
      <xdr:col>15</xdr:col>
      <xdr:colOff>101600</xdr:colOff>
      <xdr:row>77</xdr:row>
      <xdr:rowOff>141684</xdr:rowOff>
    </xdr:to>
    <xdr:sp macro="" textlink="">
      <xdr:nvSpPr>
        <xdr:cNvPr id="199" name="楕円 198"/>
        <xdr:cNvSpPr/>
      </xdr:nvSpPr>
      <xdr:spPr>
        <a:xfrm>
          <a:off x="2857500" y="1324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132811</xdr:rowOff>
    </xdr:from>
    <xdr:ext cx="599010" cy="259045"/>
    <xdr:sp macro="" textlink="">
      <xdr:nvSpPr>
        <xdr:cNvPr id="200" name="テキスト ボックス 199"/>
        <xdr:cNvSpPr txBox="1"/>
      </xdr:nvSpPr>
      <xdr:spPr>
        <a:xfrm>
          <a:off x="2608795" y="133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62788</xdr:rowOff>
    </xdr:from>
    <xdr:to>
      <xdr:col>10</xdr:col>
      <xdr:colOff>165100</xdr:colOff>
      <xdr:row>77</xdr:row>
      <xdr:rowOff>164388</xdr:rowOff>
    </xdr:to>
    <xdr:sp macro="" textlink="">
      <xdr:nvSpPr>
        <xdr:cNvPr id="201" name="楕円 200"/>
        <xdr:cNvSpPr/>
      </xdr:nvSpPr>
      <xdr:spPr>
        <a:xfrm>
          <a:off x="1968500" y="132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155515</xdr:rowOff>
    </xdr:from>
    <xdr:ext cx="599010" cy="259045"/>
    <xdr:sp macro="" textlink="">
      <xdr:nvSpPr>
        <xdr:cNvPr id="202" name="テキスト ボックス 201"/>
        <xdr:cNvSpPr txBox="1"/>
      </xdr:nvSpPr>
      <xdr:spPr>
        <a:xfrm>
          <a:off x="1719795" y="1335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168041</xdr:rowOff>
    </xdr:from>
    <xdr:to>
      <xdr:col>6</xdr:col>
      <xdr:colOff>38100</xdr:colOff>
      <xdr:row>77</xdr:row>
      <xdr:rowOff>98191</xdr:rowOff>
    </xdr:to>
    <xdr:sp macro="" textlink="">
      <xdr:nvSpPr>
        <xdr:cNvPr id="203" name="楕円 202"/>
        <xdr:cNvSpPr/>
      </xdr:nvSpPr>
      <xdr:spPr>
        <a:xfrm>
          <a:off x="1079500" y="131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114718</xdr:rowOff>
    </xdr:from>
    <xdr:ext cx="599010" cy="259045"/>
    <xdr:sp macro="" textlink="">
      <xdr:nvSpPr>
        <xdr:cNvPr id="204" name="テキスト ボックス 203"/>
        <xdr:cNvSpPr txBox="1"/>
      </xdr:nvSpPr>
      <xdr:spPr>
        <a:xfrm>
          <a:off x="830795" y="129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136770</xdr:rowOff>
    </xdr:from>
    <xdr:to>
      <xdr:col>24</xdr:col>
      <xdr:colOff>63500</xdr:colOff>
      <xdr:row>96</xdr:row>
      <xdr:rowOff>148560</xdr:rowOff>
    </xdr:to>
    <xdr:cxnSp macro="">
      <xdr:nvCxnSpPr>
        <xdr:cNvPr id="235" name="直線コネクタ 234"/>
        <xdr:cNvCxnSpPr/>
      </xdr:nvCxnSpPr>
      <xdr:spPr>
        <a:xfrm flipV="1">
          <a:off x="3797300" y="16595970"/>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77994</xdr:rowOff>
    </xdr:from>
    <xdr:to>
      <xdr:col>19</xdr:col>
      <xdr:colOff>177800</xdr:colOff>
      <xdr:row>96</xdr:row>
      <xdr:rowOff>148560</xdr:rowOff>
    </xdr:to>
    <xdr:cxnSp macro="">
      <xdr:nvCxnSpPr>
        <xdr:cNvPr id="238" name="直線コネクタ 237"/>
        <xdr:cNvCxnSpPr/>
      </xdr:nvCxnSpPr>
      <xdr:spPr>
        <a:xfrm>
          <a:off x="2908300" y="16537194"/>
          <a:ext cx="8890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77994</xdr:rowOff>
    </xdr:from>
    <xdr:to>
      <xdr:col>15</xdr:col>
      <xdr:colOff>50800</xdr:colOff>
      <xdr:row>96</xdr:row>
      <xdr:rowOff>167582</xdr:rowOff>
    </xdr:to>
    <xdr:cxnSp macro="">
      <xdr:nvCxnSpPr>
        <xdr:cNvPr id="241" name="直線コネクタ 240"/>
        <xdr:cNvCxnSpPr/>
      </xdr:nvCxnSpPr>
      <xdr:spPr>
        <a:xfrm flipV="1">
          <a:off x="2019300" y="16537194"/>
          <a:ext cx="889000" cy="8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167582</xdr:rowOff>
    </xdr:from>
    <xdr:to>
      <xdr:col>10</xdr:col>
      <xdr:colOff>114300</xdr:colOff>
      <xdr:row>97</xdr:row>
      <xdr:rowOff>27474</xdr:rowOff>
    </xdr:to>
    <xdr:cxnSp macro="">
      <xdr:nvCxnSpPr>
        <xdr:cNvPr id="244" name="直線コネクタ 243"/>
        <xdr:cNvCxnSpPr/>
      </xdr:nvCxnSpPr>
      <xdr:spPr>
        <a:xfrm flipV="1">
          <a:off x="1130300" y="16626782"/>
          <a:ext cx="889000" cy="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85970</xdr:rowOff>
    </xdr:from>
    <xdr:to>
      <xdr:col>24</xdr:col>
      <xdr:colOff>114300</xdr:colOff>
      <xdr:row>97</xdr:row>
      <xdr:rowOff>16120</xdr:rowOff>
    </xdr:to>
    <xdr:sp macro="" textlink="">
      <xdr:nvSpPr>
        <xdr:cNvPr id="254" name="楕円 253"/>
        <xdr:cNvSpPr/>
      </xdr:nvSpPr>
      <xdr:spPr>
        <a:xfrm>
          <a:off x="45847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108847</xdr:rowOff>
    </xdr:from>
    <xdr:ext cx="599010" cy="259045"/>
    <xdr:sp macro="" textlink="">
      <xdr:nvSpPr>
        <xdr:cNvPr id="255" name="衛生費該当値テキスト"/>
        <xdr:cNvSpPr txBox="1"/>
      </xdr:nvSpPr>
      <xdr:spPr>
        <a:xfrm>
          <a:off x="4686300" y="1639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97760</xdr:rowOff>
    </xdr:from>
    <xdr:to>
      <xdr:col>20</xdr:col>
      <xdr:colOff>38100</xdr:colOff>
      <xdr:row>97</xdr:row>
      <xdr:rowOff>27910</xdr:rowOff>
    </xdr:to>
    <xdr:sp macro="" textlink="">
      <xdr:nvSpPr>
        <xdr:cNvPr id="256" name="楕円 255"/>
        <xdr:cNvSpPr/>
      </xdr:nvSpPr>
      <xdr:spPr>
        <a:xfrm>
          <a:off x="3746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44437</xdr:rowOff>
    </xdr:from>
    <xdr:ext cx="599010" cy="259045"/>
    <xdr:sp macro="" textlink="">
      <xdr:nvSpPr>
        <xdr:cNvPr id="257" name="テキスト ボックス 256"/>
        <xdr:cNvSpPr txBox="1"/>
      </xdr:nvSpPr>
      <xdr:spPr>
        <a:xfrm>
          <a:off x="3497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27194</xdr:rowOff>
    </xdr:from>
    <xdr:to>
      <xdr:col>15</xdr:col>
      <xdr:colOff>101600</xdr:colOff>
      <xdr:row>96</xdr:row>
      <xdr:rowOff>128794</xdr:rowOff>
    </xdr:to>
    <xdr:sp macro="" textlink="">
      <xdr:nvSpPr>
        <xdr:cNvPr id="258" name="楕円 257"/>
        <xdr:cNvSpPr/>
      </xdr:nvSpPr>
      <xdr:spPr>
        <a:xfrm>
          <a:off x="2857500" y="164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145321</xdr:rowOff>
    </xdr:from>
    <xdr:ext cx="599010" cy="259045"/>
    <xdr:sp macro="" textlink="">
      <xdr:nvSpPr>
        <xdr:cNvPr id="259" name="テキスト ボックス 258"/>
        <xdr:cNvSpPr txBox="1"/>
      </xdr:nvSpPr>
      <xdr:spPr>
        <a:xfrm>
          <a:off x="2608795" y="1626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116782</xdr:rowOff>
    </xdr:from>
    <xdr:to>
      <xdr:col>10</xdr:col>
      <xdr:colOff>165100</xdr:colOff>
      <xdr:row>97</xdr:row>
      <xdr:rowOff>46932</xdr:rowOff>
    </xdr:to>
    <xdr:sp macro="" textlink="">
      <xdr:nvSpPr>
        <xdr:cNvPr id="260" name="楕円 259"/>
        <xdr:cNvSpPr/>
      </xdr:nvSpPr>
      <xdr:spPr>
        <a:xfrm>
          <a:off x="1968500" y="165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63459</xdr:rowOff>
    </xdr:from>
    <xdr:ext cx="599010" cy="259045"/>
    <xdr:sp macro="" textlink="">
      <xdr:nvSpPr>
        <xdr:cNvPr id="261" name="テキスト ボックス 260"/>
        <xdr:cNvSpPr txBox="1"/>
      </xdr:nvSpPr>
      <xdr:spPr>
        <a:xfrm>
          <a:off x="1719795" y="1635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148124</xdr:rowOff>
    </xdr:from>
    <xdr:to>
      <xdr:col>6</xdr:col>
      <xdr:colOff>38100</xdr:colOff>
      <xdr:row>97</xdr:row>
      <xdr:rowOff>78274</xdr:rowOff>
    </xdr:to>
    <xdr:sp macro="" textlink="">
      <xdr:nvSpPr>
        <xdr:cNvPr id="262" name="楕円 261"/>
        <xdr:cNvSpPr/>
      </xdr:nvSpPr>
      <xdr:spPr>
        <a:xfrm>
          <a:off x="1079500" y="166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94801</xdr:rowOff>
    </xdr:from>
    <xdr:ext cx="599010" cy="259045"/>
    <xdr:sp macro="" textlink="">
      <xdr:nvSpPr>
        <xdr:cNvPr id="263" name="テキスト ボックス 262"/>
        <xdr:cNvSpPr txBox="1"/>
      </xdr:nvSpPr>
      <xdr:spPr>
        <a:xfrm>
          <a:off x="830795" y="1638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20828</xdr:rowOff>
    </xdr:from>
    <xdr:to>
      <xdr:col>55</xdr:col>
      <xdr:colOff>0</xdr:colOff>
      <xdr:row>39</xdr:row>
      <xdr:rowOff>34925</xdr:rowOff>
    </xdr:to>
    <xdr:cxnSp macro="">
      <xdr:nvCxnSpPr>
        <xdr:cNvPr id="292" name="直線コネクタ 291"/>
        <xdr:cNvCxnSpPr/>
      </xdr:nvCxnSpPr>
      <xdr:spPr>
        <a:xfrm flipV="1">
          <a:off x="9639300" y="670737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34925</xdr:rowOff>
    </xdr:from>
    <xdr:to>
      <xdr:col>50</xdr:col>
      <xdr:colOff>114300</xdr:colOff>
      <xdr:row>39</xdr:row>
      <xdr:rowOff>40767</xdr:rowOff>
    </xdr:to>
    <xdr:cxnSp macro="">
      <xdr:nvCxnSpPr>
        <xdr:cNvPr id="295" name="直線コネクタ 294"/>
        <xdr:cNvCxnSpPr/>
      </xdr:nvCxnSpPr>
      <xdr:spPr>
        <a:xfrm flipV="1">
          <a:off x="8750300" y="672147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40767</xdr:rowOff>
    </xdr:from>
    <xdr:to>
      <xdr:col>45</xdr:col>
      <xdr:colOff>177800</xdr:colOff>
      <xdr:row>39</xdr:row>
      <xdr:rowOff>40767</xdr:rowOff>
    </xdr:to>
    <xdr:cxnSp macro="">
      <xdr:nvCxnSpPr>
        <xdr:cNvPr id="298" name="直線コネクタ 297"/>
        <xdr:cNvCxnSpPr/>
      </xdr:nvCxnSpPr>
      <xdr:spPr>
        <a:xfrm>
          <a:off x="7861300" y="6727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40640</xdr:rowOff>
    </xdr:from>
    <xdr:to>
      <xdr:col>41</xdr:col>
      <xdr:colOff>50800</xdr:colOff>
      <xdr:row>39</xdr:row>
      <xdr:rowOff>40767</xdr:rowOff>
    </xdr:to>
    <xdr:cxnSp macro="">
      <xdr:nvCxnSpPr>
        <xdr:cNvPr id="301" name="直線コネクタ 300"/>
        <xdr:cNvCxnSpPr/>
      </xdr:nvCxnSpPr>
      <xdr:spPr>
        <a:xfrm>
          <a:off x="6972300" y="672719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141478</xdr:rowOff>
    </xdr:from>
    <xdr:to>
      <xdr:col>55</xdr:col>
      <xdr:colOff>50800</xdr:colOff>
      <xdr:row>39</xdr:row>
      <xdr:rowOff>71628</xdr:rowOff>
    </xdr:to>
    <xdr:sp macro="" textlink="">
      <xdr:nvSpPr>
        <xdr:cNvPr id="311" name="楕円 310"/>
        <xdr:cNvSpPr/>
      </xdr:nvSpPr>
      <xdr:spPr>
        <a:xfrm>
          <a:off x="104267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71899</xdr:rowOff>
    </xdr:from>
    <xdr:ext cx="378565" cy="259045"/>
    <xdr:sp macro="" textlink="">
      <xdr:nvSpPr>
        <xdr:cNvPr id="312" name="労働費該当値テキスト"/>
        <xdr:cNvSpPr txBox="1"/>
      </xdr:nvSpPr>
      <xdr:spPr>
        <a:xfrm>
          <a:off x="10528300"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155575</xdr:rowOff>
    </xdr:from>
    <xdr:to>
      <xdr:col>50</xdr:col>
      <xdr:colOff>165100</xdr:colOff>
      <xdr:row>39</xdr:row>
      <xdr:rowOff>85725</xdr:rowOff>
    </xdr:to>
    <xdr:sp macro="" textlink="">
      <xdr:nvSpPr>
        <xdr:cNvPr id="313" name="楕円 312"/>
        <xdr:cNvSpPr/>
      </xdr:nvSpPr>
      <xdr:spPr>
        <a:xfrm>
          <a:off x="9588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76852</xdr:rowOff>
    </xdr:from>
    <xdr:ext cx="313932" cy="259045"/>
    <xdr:sp macro="" textlink="">
      <xdr:nvSpPr>
        <xdr:cNvPr id="314" name="テキスト ボックス 313"/>
        <xdr:cNvSpPr txBox="1"/>
      </xdr:nvSpPr>
      <xdr:spPr>
        <a:xfrm>
          <a:off x="9482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161417</xdr:rowOff>
    </xdr:from>
    <xdr:to>
      <xdr:col>46</xdr:col>
      <xdr:colOff>38100</xdr:colOff>
      <xdr:row>39</xdr:row>
      <xdr:rowOff>91567</xdr:rowOff>
    </xdr:to>
    <xdr:sp macro="" textlink="">
      <xdr:nvSpPr>
        <xdr:cNvPr id="315" name="楕円 314"/>
        <xdr:cNvSpPr/>
      </xdr:nvSpPr>
      <xdr:spPr>
        <a:xfrm>
          <a:off x="8699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82694</xdr:rowOff>
    </xdr:from>
    <xdr:ext cx="313932" cy="259045"/>
    <xdr:sp macro="" textlink="">
      <xdr:nvSpPr>
        <xdr:cNvPr id="316" name="テキスト ボックス 315"/>
        <xdr:cNvSpPr txBox="1"/>
      </xdr:nvSpPr>
      <xdr:spPr>
        <a:xfrm>
          <a:off x="8593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161417</xdr:rowOff>
    </xdr:from>
    <xdr:to>
      <xdr:col>41</xdr:col>
      <xdr:colOff>101600</xdr:colOff>
      <xdr:row>39</xdr:row>
      <xdr:rowOff>91567</xdr:rowOff>
    </xdr:to>
    <xdr:sp macro="" textlink="">
      <xdr:nvSpPr>
        <xdr:cNvPr id="317" name="楕円 316"/>
        <xdr:cNvSpPr/>
      </xdr:nvSpPr>
      <xdr:spPr>
        <a:xfrm>
          <a:off x="7810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82694</xdr:rowOff>
    </xdr:from>
    <xdr:ext cx="313932" cy="259045"/>
    <xdr:sp macro="" textlink="">
      <xdr:nvSpPr>
        <xdr:cNvPr id="318" name="テキスト ボックス 317"/>
        <xdr:cNvSpPr txBox="1"/>
      </xdr:nvSpPr>
      <xdr:spPr>
        <a:xfrm>
          <a:off x="7704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161290</xdr:rowOff>
    </xdr:from>
    <xdr:to>
      <xdr:col>36</xdr:col>
      <xdr:colOff>165100</xdr:colOff>
      <xdr:row>39</xdr:row>
      <xdr:rowOff>91440</xdr:rowOff>
    </xdr:to>
    <xdr:sp macro="" textlink="">
      <xdr:nvSpPr>
        <xdr:cNvPr id="319" name="楕円 318"/>
        <xdr:cNvSpPr/>
      </xdr:nvSpPr>
      <xdr:spPr>
        <a:xfrm>
          <a:off x="692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82567</xdr:rowOff>
    </xdr:from>
    <xdr:ext cx="313932" cy="259045"/>
    <xdr:sp macro="" textlink="">
      <xdr:nvSpPr>
        <xdr:cNvPr id="320" name="テキスト ボックス 319"/>
        <xdr:cNvSpPr txBox="1"/>
      </xdr:nvSpPr>
      <xdr:spPr>
        <a:xfrm>
          <a:off x="6815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32913</xdr:rowOff>
    </xdr:from>
    <xdr:to>
      <xdr:col>55</xdr:col>
      <xdr:colOff>0</xdr:colOff>
      <xdr:row>58</xdr:row>
      <xdr:rowOff>39622</xdr:rowOff>
    </xdr:to>
    <xdr:cxnSp macro="">
      <xdr:nvCxnSpPr>
        <xdr:cNvPr id="349" name="直線コネクタ 348"/>
        <xdr:cNvCxnSpPr/>
      </xdr:nvCxnSpPr>
      <xdr:spPr>
        <a:xfrm>
          <a:off x="9639300" y="9977013"/>
          <a:ext cx="8382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168911</xdr:rowOff>
    </xdr:from>
    <xdr:to>
      <xdr:col>50</xdr:col>
      <xdr:colOff>114300</xdr:colOff>
      <xdr:row>58</xdr:row>
      <xdr:rowOff>32913</xdr:rowOff>
    </xdr:to>
    <xdr:cxnSp macro="">
      <xdr:nvCxnSpPr>
        <xdr:cNvPr id="352" name="直線コネクタ 351"/>
        <xdr:cNvCxnSpPr/>
      </xdr:nvCxnSpPr>
      <xdr:spPr>
        <a:xfrm>
          <a:off x="8750300" y="9941561"/>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168911</xdr:rowOff>
    </xdr:from>
    <xdr:to>
      <xdr:col>45</xdr:col>
      <xdr:colOff>177800</xdr:colOff>
      <xdr:row>58</xdr:row>
      <xdr:rowOff>54788</xdr:rowOff>
    </xdr:to>
    <xdr:cxnSp macro="">
      <xdr:nvCxnSpPr>
        <xdr:cNvPr id="355" name="直線コネクタ 354"/>
        <xdr:cNvCxnSpPr/>
      </xdr:nvCxnSpPr>
      <xdr:spPr>
        <a:xfrm flipV="1">
          <a:off x="7861300" y="9941561"/>
          <a:ext cx="889000" cy="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54788</xdr:rowOff>
    </xdr:from>
    <xdr:to>
      <xdr:col>41</xdr:col>
      <xdr:colOff>50800</xdr:colOff>
      <xdr:row>58</xdr:row>
      <xdr:rowOff>58269</xdr:rowOff>
    </xdr:to>
    <xdr:cxnSp macro="">
      <xdr:nvCxnSpPr>
        <xdr:cNvPr id="358" name="直線コネクタ 357"/>
        <xdr:cNvCxnSpPr/>
      </xdr:nvCxnSpPr>
      <xdr:spPr>
        <a:xfrm flipV="1">
          <a:off x="6972300" y="9998888"/>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160272</xdr:rowOff>
    </xdr:from>
    <xdr:to>
      <xdr:col>55</xdr:col>
      <xdr:colOff>50800</xdr:colOff>
      <xdr:row>58</xdr:row>
      <xdr:rowOff>90422</xdr:rowOff>
    </xdr:to>
    <xdr:sp macro="" textlink="">
      <xdr:nvSpPr>
        <xdr:cNvPr id="368" name="楕円 367"/>
        <xdr:cNvSpPr/>
      </xdr:nvSpPr>
      <xdr:spPr>
        <a:xfrm>
          <a:off x="10426700" y="99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138699</xdr:rowOff>
    </xdr:from>
    <xdr:ext cx="599010" cy="259045"/>
    <xdr:sp macro="" textlink="">
      <xdr:nvSpPr>
        <xdr:cNvPr id="369" name="農林水産業費該当値テキスト"/>
        <xdr:cNvSpPr txBox="1"/>
      </xdr:nvSpPr>
      <xdr:spPr>
        <a:xfrm>
          <a:off x="10528300" y="991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153563</xdr:rowOff>
    </xdr:from>
    <xdr:to>
      <xdr:col>50</xdr:col>
      <xdr:colOff>165100</xdr:colOff>
      <xdr:row>58</xdr:row>
      <xdr:rowOff>83713</xdr:rowOff>
    </xdr:to>
    <xdr:sp macro="" textlink="">
      <xdr:nvSpPr>
        <xdr:cNvPr id="370" name="楕円 369"/>
        <xdr:cNvSpPr/>
      </xdr:nvSpPr>
      <xdr:spPr>
        <a:xfrm>
          <a:off x="9588500" y="9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74840</xdr:rowOff>
    </xdr:from>
    <xdr:ext cx="599010" cy="259045"/>
    <xdr:sp macro="" textlink="">
      <xdr:nvSpPr>
        <xdr:cNvPr id="371" name="テキスト ボックス 370"/>
        <xdr:cNvSpPr txBox="1"/>
      </xdr:nvSpPr>
      <xdr:spPr>
        <a:xfrm>
          <a:off x="9339795" y="1001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118111</xdr:rowOff>
    </xdr:from>
    <xdr:to>
      <xdr:col>46</xdr:col>
      <xdr:colOff>38100</xdr:colOff>
      <xdr:row>58</xdr:row>
      <xdr:rowOff>48261</xdr:rowOff>
    </xdr:to>
    <xdr:sp macro="" textlink="">
      <xdr:nvSpPr>
        <xdr:cNvPr id="372" name="楕円 371"/>
        <xdr:cNvSpPr/>
      </xdr:nvSpPr>
      <xdr:spPr>
        <a:xfrm>
          <a:off x="8699500" y="9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64788</xdr:rowOff>
    </xdr:from>
    <xdr:ext cx="599010" cy="259045"/>
    <xdr:sp macro="" textlink="">
      <xdr:nvSpPr>
        <xdr:cNvPr id="373" name="テキスト ボックス 372"/>
        <xdr:cNvSpPr txBox="1"/>
      </xdr:nvSpPr>
      <xdr:spPr>
        <a:xfrm>
          <a:off x="8450795" y="96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3988</xdr:rowOff>
    </xdr:from>
    <xdr:to>
      <xdr:col>41</xdr:col>
      <xdr:colOff>101600</xdr:colOff>
      <xdr:row>58</xdr:row>
      <xdr:rowOff>105588</xdr:rowOff>
    </xdr:to>
    <xdr:sp macro="" textlink="">
      <xdr:nvSpPr>
        <xdr:cNvPr id="374" name="楕円 373"/>
        <xdr:cNvSpPr/>
      </xdr:nvSpPr>
      <xdr:spPr>
        <a:xfrm>
          <a:off x="7810500" y="99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96715</xdr:rowOff>
    </xdr:from>
    <xdr:ext cx="599010" cy="259045"/>
    <xdr:sp macro="" textlink="">
      <xdr:nvSpPr>
        <xdr:cNvPr id="375" name="テキスト ボックス 374"/>
        <xdr:cNvSpPr txBox="1"/>
      </xdr:nvSpPr>
      <xdr:spPr>
        <a:xfrm>
          <a:off x="7561795" y="1004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7469</xdr:rowOff>
    </xdr:from>
    <xdr:to>
      <xdr:col>36</xdr:col>
      <xdr:colOff>165100</xdr:colOff>
      <xdr:row>58</xdr:row>
      <xdr:rowOff>109069</xdr:rowOff>
    </xdr:to>
    <xdr:sp macro="" textlink="">
      <xdr:nvSpPr>
        <xdr:cNvPr id="376" name="楕円 375"/>
        <xdr:cNvSpPr/>
      </xdr:nvSpPr>
      <xdr:spPr>
        <a:xfrm>
          <a:off x="6921500" y="9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100196</xdr:rowOff>
    </xdr:from>
    <xdr:ext cx="599010" cy="259045"/>
    <xdr:sp macro="" textlink="">
      <xdr:nvSpPr>
        <xdr:cNvPr id="377" name="テキスト ボックス 376"/>
        <xdr:cNvSpPr txBox="1"/>
      </xdr:nvSpPr>
      <xdr:spPr>
        <a:xfrm>
          <a:off x="6672795" y="1004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141247</xdr:rowOff>
    </xdr:from>
    <xdr:to>
      <xdr:col>55</xdr:col>
      <xdr:colOff>0</xdr:colOff>
      <xdr:row>78</xdr:row>
      <xdr:rowOff>149306</xdr:rowOff>
    </xdr:to>
    <xdr:cxnSp macro="">
      <xdr:nvCxnSpPr>
        <xdr:cNvPr id="406" name="直線コネクタ 405"/>
        <xdr:cNvCxnSpPr/>
      </xdr:nvCxnSpPr>
      <xdr:spPr>
        <a:xfrm flipV="1">
          <a:off x="9639300" y="13514347"/>
          <a:ext cx="8382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149306</xdr:rowOff>
    </xdr:from>
    <xdr:to>
      <xdr:col>50</xdr:col>
      <xdr:colOff>114300</xdr:colOff>
      <xdr:row>78</xdr:row>
      <xdr:rowOff>155333</xdr:rowOff>
    </xdr:to>
    <xdr:cxnSp macro="">
      <xdr:nvCxnSpPr>
        <xdr:cNvPr id="409" name="直線コネクタ 408"/>
        <xdr:cNvCxnSpPr/>
      </xdr:nvCxnSpPr>
      <xdr:spPr>
        <a:xfrm flipV="1">
          <a:off x="8750300" y="13522406"/>
          <a:ext cx="8890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149568</xdr:rowOff>
    </xdr:from>
    <xdr:to>
      <xdr:col>45</xdr:col>
      <xdr:colOff>177800</xdr:colOff>
      <xdr:row>78</xdr:row>
      <xdr:rowOff>155333</xdr:rowOff>
    </xdr:to>
    <xdr:cxnSp macro="">
      <xdr:nvCxnSpPr>
        <xdr:cNvPr id="412" name="直線コネクタ 411"/>
        <xdr:cNvCxnSpPr/>
      </xdr:nvCxnSpPr>
      <xdr:spPr>
        <a:xfrm>
          <a:off x="7861300" y="13522668"/>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137052</xdr:rowOff>
    </xdr:from>
    <xdr:to>
      <xdr:col>41</xdr:col>
      <xdr:colOff>50800</xdr:colOff>
      <xdr:row>78</xdr:row>
      <xdr:rowOff>149568</xdr:rowOff>
    </xdr:to>
    <xdr:cxnSp macro="">
      <xdr:nvCxnSpPr>
        <xdr:cNvPr id="415" name="直線コネクタ 414"/>
        <xdr:cNvCxnSpPr/>
      </xdr:nvCxnSpPr>
      <xdr:spPr>
        <a:xfrm>
          <a:off x="6972300" y="13510152"/>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90447</xdr:rowOff>
    </xdr:from>
    <xdr:to>
      <xdr:col>55</xdr:col>
      <xdr:colOff>50800</xdr:colOff>
      <xdr:row>79</xdr:row>
      <xdr:rowOff>20597</xdr:rowOff>
    </xdr:to>
    <xdr:sp macro="" textlink="">
      <xdr:nvSpPr>
        <xdr:cNvPr id="425" name="楕円 424"/>
        <xdr:cNvSpPr/>
      </xdr:nvSpPr>
      <xdr:spPr>
        <a:xfrm>
          <a:off x="10426700" y="134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5374</xdr:rowOff>
    </xdr:from>
    <xdr:ext cx="534377" cy="259045"/>
    <xdr:sp macro="" textlink="">
      <xdr:nvSpPr>
        <xdr:cNvPr id="426" name="商工費該当値テキスト"/>
        <xdr:cNvSpPr txBox="1"/>
      </xdr:nvSpPr>
      <xdr:spPr>
        <a:xfrm>
          <a:off x="10528300" y="1337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98506</xdr:rowOff>
    </xdr:from>
    <xdr:to>
      <xdr:col>50</xdr:col>
      <xdr:colOff>165100</xdr:colOff>
      <xdr:row>79</xdr:row>
      <xdr:rowOff>28656</xdr:rowOff>
    </xdr:to>
    <xdr:sp macro="" textlink="">
      <xdr:nvSpPr>
        <xdr:cNvPr id="427" name="楕円 426"/>
        <xdr:cNvSpPr/>
      </xdr:nvSpPr>
      <xdr:spPr>
        <a:xfrm>
          <a:off x="9588500" y="134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19783</xdr:rowOff>
    </xdr:from>
    <xdr:ext cx="534377" cy="259045"/>
    <xdr:sp macro="" textlink="">
      <xdr:nvSpPr>
        <xdr:cNvPr id="428" name="テキスト ボックス 427"/>
        <xdr:cNvSpPr txBox="1"/>
      </xdr:nvSpPr>
      <xdr:spPr>
        <a:xfrm>
          <a:off x="9372111" y="135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104533</xdr:rowOff>
    </xdr:from>
    <xdr:to>
      <xdr:col>46</xdr:col>
      <xdr:colOff>38100</xdr:colOff>
      <xdr:row>79</xdr:row>
      <xdr:rowOff>34683</xdr:rowOff>
    </xdr:to>
    <xdr:sp macro="" textlink="">
      <xdr:nvSpPr>
        <xdr:cNvPr id="429" name="楕円 428"/>
        <xdr:cNvSpPr/>
      </xdr:nvSpPr>
      <xdr:spPr>
        <a:xfrm>
          <a:off x="8699500" y="134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25810</xdr:rowOff>
    </xdr:from>
    <xdr:ext cx="534377" cy="259045"/>
    <xdr:sp macro="" textlink="">
      <xdr:nvSpPr>
        <xdr:cNvPr id="430" name="テキスト ボックス 429"/>
        <xdr:cNvSpPr txBox="1"/>
      </xdr:nvSpPr>
      <xdr:spPr>
        <a:xfrm>
          <a:off x="8483111" y="1357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98768</xdr:rowOff>
    </xdr:from>
    <xdr:to>
      <xdr:col>41</xdr:col>
      <xdr:colOff>101600</xdr:colOff>
      <xdr:row>79</xdr:row>
      <xdr:rowOff>28918</xdr:rowOff>
    </xdr:to>
    <xdr:sp macro="" textlink="">
      <xdr:nvSpPr>
        <xdr:cNvPr id="431" name="楕円 430"/>
        <xdr:cNvSpPr/>
      </xdr:nvSpPr>
      <xdr:spPr>
        <a:xfrm>
          <a:off x="7810500" y="134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20045</xdr:rowOff>
    </xdr:from>
    <xdr:ext cx="534377" cy="259045"/>
    <xdr:sp macro="" textlink="">
      <xdr:nvSpPr>
        <xdr:cNvPr id="432" name="テキスト ボックス 431"/>
        <xdr:cNvSpPr txBox="1"/>
      </xdr:nvSpPr>
      <xdr:spPr>
        <a:xfrm>
          <a:off x="7594111" y="135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86252</xdr:rowOff>
    </xdr:from>
    <xdr:to>
      <xdr:col>36</xdr:col>
      <xdr:colOff>165100</xdr:colOff>
      <xdr:row>79</xdr:row>
      <xdr:rowOff>16402</xdr:rowOff>
    </xdr:to>
    <xdr:sp macro="" textlink="">
      <xdr:nvSpPr>
        <xdr:cNvPr id="433" name="楕円 432"/>
        <xdr:cNvSpPr/>
      </xdr:nvSpPr>
      <xdr:spPr>
        <a:xfrm>
          <a:off x="6921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7529</xdr:rowOff>
    </xdr:from>
    <xdr:ext cx="534377" cy="259045"/>
    <xdr:sp macro="" textlink="">
      <xdr:nvSpPr>
        <xdr:cNvPr id="434" name="テキスト ボックス 433"/>
        <xdr:cNvSpPr txBox="1"/>
      </xdr:nvSpPr>
      <xdr:spPr>
        <a:xfrm>
          <a:off x="6705111" y="135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40830</xdr:rowOff>
    </xdr:from>
    <xdr:to>
      <xdr:col>55</xdr:col>
      <xdr:colOff>0</xdr:colOff>
      <xdr:row>98</xdr:row>
      <xdr:rowOff>92642</xdr:rowOff>
    </xdr:to>
    <xdr:cxnSp macro="">
      <xdr:nvCxnSpPr>
        <xdr:cNvPr id="465" name="直線コネクタ 464"/>
        <xdr:cNvCxnSpPr/>
      </xdr:nvCxnSpPr>
      <xdr:spPr>
        <a:xfrm flipV="1">
          <a:off x="9639300" y="16842930"/>
          <a:ext cx="838200" cy="5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75119</xdr:rowOff>
    </xdr:from>
    <xdr:to>
      <xdr:col>50</xdr:col>
      <xdr:colOff>114300</xdr:colOff>
      <xdr:row>98</xdr:row>
      <xdr:rowOff>92642</xdr:rowOff>
    </xdr:to>
    <xdr:cxnSp macro="">
      <xdr:nvCxnSpPr>
        <xdr:cNvPr id="468" name="直線コネクタ 467"/>
        <xdr:cNvCxnSpPr/>
      </xdr:nvCxnSpPr>
      <xdr:spPr>
        <a:xfrm>
          <a:off x="8750300" y="16877219"/>
          <a:ext cx="889000" cy="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75119</xdr:rowOff>
    </xdr:from>
    <xdr:to>
      <xdr:col>45</xdr:col>
      <xdr:colOff>177800</xdr:colOff>
      <xdr:row>98</xdr:row>
      <xdr:rowOff>126104</xdr:rowOff>
    </xdr:to>
    <xdr:cxnSp macro="">
      <xdr:nvCxnSpPr>
        <xdr:cNvPr id="471" name="直線コネクタ 470"/>
        <xdr:cNvCxnSpPr/>
      </xdr:nvCxnSpPr>
      <xdr:spPr>
        <a:xfrm flipV="1">
          <a:off x="7861300" y="16877219"/>
          <a:ext cx="889000" cy="5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75053</xdr:rowOff>
    </xdr:from>
    <xdr:to>
      <xdr:col>41</xdr:col>
      <xdr:colOff>50800</xdr:colOff>
      <xdr:row>98</xdr:row>
      <xdr:rowOff>126104</xdr:rowOff>
    </xdr:to>
    <xdr:cxnSp macro="">
      <xdr:nvCxnSpPr>
        <xdr:cNvPr id="474" name="直線コネクタ 473"/>
        <xdr:cNvCxnSpPr/>
      </xdr:nvCxnSpPr>
      <xdr:spPr>
        <a:xfrm>
          <a:off x="6972300" y="16877153"/>
          <a:ext cx="8890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161480</xdr:rowOff>
    </xdr:from>
    <xdr:to>
      <xdr:col>55</xdr:col>
      <xdr:colOff>50800</xdr:colOff>
      <xdr:row>98</xdr:row>
      <xdr:rowOff>91630</xdr:rowOff>
    </xdr:to>
    <xdr:sp macro="" textlink="">
      <xdr:nvSpPr>
        <xdr:cNvPr id="484" name="楕円 483"/>
        <xdr:cNvSpPr/>
      </xdr:nvSpPr>
      <xdr:spPr>
        <a:xfrm>
          <a:off x="10426700" y="167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139907</xdr:rowOff>
    </xdr:from>
    <xdr:ext cx="599010" cy="259045"/>
    <xdr:sp macro="" textlink="">
      <xdr:nvSpPr>
        <xdr:cNvPr id="485" name="土木費該当値テキスト"/>
        <xdr:cNvSpPr txBox="1"/>
      </xdr:nvSpPr>
      <xdr:spPr>
        <a:xfrm>
          <a:off x="10528300" y="1677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41842</xdr:rowOff>
    </xdr:from>
    <xdr:to>
      <xdr:col>50</xdr:col>
      <xdr:colOff>165100</xdr:colOff>
      <xdr:row>98</xdr:row>
      <xdr:rowOff>143442</xdr:rowOff>
    </xdr:to>
    <xdr:sp macro="" textlink="">
      <xdr:nvSpPr>
        <xdr:cNvPr id="486" name="楕円 485"/>
        <xdr:cNvSpPr/>
      </xdr:nvSpPr>
      <xdr:spPr>
        <a:xfrm>
          <a:off x="9588500" y="168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134569</xdr:rowOff>
    </xdr:from>
    <xdr:ext cx="599010" cy="259045"/>
    <xdr:sp macro="" textlink="">
      <xdr:nvSpPr>
        <xdr:cNvPr id="487" name="テキスト ボックス 486"/>
        <xdr:cNvSpPr txBox="1"/>
      </xdr:nvSpPr>
      <xdr:spPr>
        <a:xfrm>
          <a:off x="9339795" y="169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24319</xdr:rowOff>
    </xdr:from>
    <xdr:to>
      <xdr:col>46</xdr:col>
      <xdr:colOff>38100</xdr:colOff>
      <xdr:row>98</xdr:row>
      <xdr:rowOff>125919</xdr:rowOff>
    </xdr:to>
    <xdr:sp macro="" textlink="">
      <xdr:nvSpPr>
        <xdr:cNvPr id="488" name="楕円 487"/>
        <xdr:cNvSpPr/>
      </xdr:nvSpPr>
      <xdr:spPr>
        <a:xfrm>
          <a:off x="8699500" y="168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117046</xdr:rowOff>
    </xdr:from>
    <xdr:ext cx="599010" cy="259045"/>
    <xdr:sp macro="" textlink="">
      <xdr:nvSpPr>
        <xdr:cNvPr id="489" name="テキスト ボックス 488"/>
        <xdr:cNvSpPr txBox="1"/>
      </xdr:nvSpPr>
      <xdr:spPr>
        <a:xfrm>
          <a:off x="8450795" y="1691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75304</xdr:rowOff>
    </xdr:from>
    <xdr:to>
      <xdr:col>41</xdr:col>
      <xdr:colOff>101600</xdr:colOff>
      <xdr:row>99</xdr:row>
      <xdr:rowOff>5454</xdr:rowOff>
    </xdr:to>
    <xdr:sp macro="" textlink="">
      <xdr:nvSpPr>
        <xdr:cNvPr id="490" name="楕円 489"/>
        <xdr:cNvSpPr/>
      </xdr:nvSpPr>
      <xdr:spPr>
        <a:xfrm>
          <a:off x="7810500" y="168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168031</xdr:rowOff>
    </xdr:from>
    <xdr:ext cx="534377" cy="259045"/>
    <xdr:sp macro="" textlink="">
      <xdr:nvSpPr>
        <xdr:cNvPr id="491" name="テキスト ボックス 490"/>
        <xdr:cNvSpPr txBox="1"/>
      </xdr:nvSpPr>
      <xdr:spPr>
        <a:xfrm>
          <a:off x="7594111" y="169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24253</xdr:rowOff>
    </xdr:from>
    <xdr:to>
      <xdr:col>36</xdr:col>
      <xdr:colOff>165100</xdr:colOff>
      <xdr:row>98</xdr:row>
      <xdr:rowOff>125853</xdr:rowOff>
    </xdr:to>
    <xdr:sp macro="" textlink="">
      <xdr:nvSpPr>
        <xdr:cNvPr id="492" name="楕円 491"/>
        <xdr:cNvSpPr/>
      </xdr:nvSpPr>
      <xdr:spPr>
        <a:xfrm>
          <a:off x="6921500" y="16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116980</xdr:rowOff>
    </xdr:from>
    <xdr:ext cx="599010" cy="259045"/>
    <xdr:sp macro="" textlink="">
      <xdr:nvSpPr>
        <xdr:cNvPr id="493" name="テキスト ボックス 492"/>
        <xdr:cNvSpPr txBox="1"/>
      </xdr:nvSpPr>
      <xdr:spPr>
        <a:xfrm>
          <a:off x="6672795" y="1691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108115</xdr:rowOff>
    </xdr:from>
    <xdr:to>
      <xdr:col>85</xdr:col>
      <xdr:colOff>127000</xdr:colOff>
      <xdr:row>38</xdr:row>
      <xdr:rowOff>115022</xdr:rowOff>
    </xdr:to>
    <xdr:cxnSp macro="">
      <xdr:nvCxnSpPr>
        <xdr:cNvPr id="522" name="直線コネクタ 521"/>
        <xdr:cNvCxnSpPr/>
      </xdr:nvCxnSpPr>
      <xdr:spPr>
        <a:xfrm flipV="1">
          <a:off x="15481300" y="6623215"/>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99263</xdr:rowOff>
    </xdr:from>
    <xdr:to>
      <xdr:col>81</xdr:col>
      <xdr:colOff>50800</xdr:colOff>
      <xdr:row>38</xdr:row>
      <xdr:rowOff>115022</xdr:rowOff>
    </xdr:to>
    <xdr:cxnSp macro="">
      <xdr:nvCxnSpPr>
        <xdr:cNvPr id="525" name="直線コネクタ 524"/>
        <xdr:cNvCxnSpPr/>
      </xdr:nvCxnSpPr>
      <xdr:spPr>
        <a:xfrm>
          <a:off x="14592300" y="6614363"/>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9154</xdr:rowOff>
    </xdr:from>
    <xdr:to>
      <xdr:col>76</xdr:col>
      <xdr:colOff>114300</xdr:colOff>
      <xdr:row>38</xdr:row>
      <xdr:rowOff>99263</xdr:rowOff>
    </xdr:to>
    <xdr:cxnSp macro="">
      <xdr:nvCxnSpPr>
        <xdr:cNvPr id="528" name="直線コネクタ 527"/>
        <xdr:cNvCxnSpPr/>
      </xdr:nvCxnSpPr>
      <xdr:spPr>
        <a:xfrm>
          <a:off x="13703300" y="6524254"/>
          <a:ext cx="889000" cy="9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9154</xdr:rowOff>
    </xdr:from>
    <xdr:to>
      <xdr:col>71</xdr:col>
      <xdr:colOff>177800</xdr:colOff>
      <xdr:row>38</xdr:row>
      <xdr:rowOff>128885</xdr:rowOff>
    </xdr:to>
    <xdr:cxnSp macro="">
      <xdr:nvCxnSpPr>
        <xdr:cNvPr id="531" name="直線コネクタ 530"/>
        <xdr:cNvCxnSpPr/>
      </xdr:nvCxnSpPr>
      <xdr:spPr>
        <a:xfrm flipV="1">
          <a:off x="12814300" y="6524254"/>
          <a:ext cx="889000" cy="1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57315</xdr:rowOff>
    </xdr:from>
    <xdr:to>
      <xdr:col>85</xdr:col>
      <xdr:colOff>177800</xdr:colOff>
      <xdr:row>38</xdr:row>
      <xdr:rowOff>158915</xdr:rowOff>
    </xdr:to>
    <xdr:sp macro="" textlink="">
      <xdr:nvSpPr>
        <xdr:cNvPr id="541" name="楕円 540"/>
        <xdr:cNvSpPr/>
      </xdr:nvSpPr>
      <xdr:spPr>
        <a:xfrm>
          <a:off x="16268700" y="65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16692</xdr:rowOff>
    </xdr:from>
    <xdr:ext cx="534377" cy="259045"/>
    <xdr:sp macro="" textlink="">
      <xdr:nvSpPr>
        <xdr:cNvPr id="542" name="消防費該当値テキスト"/>
        <xdr:cNvSpPr txBox="1"/>
      </xdr:nvSpPr>
      <xdr:spPr>
        <a:xfrm>
          <a:off x="16370300" y="63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64222</xdr:rowOff>
    </xdr:from>
    <xdr:to>
      <xdr:col>81</xdr:col>
      <xdr:colOff>101600</xdr:colOff>
      <xdr:row>38</xdr:row>
      <xdr:rowOff>165822</xdr:rowOff>
    </xdr:to>
    <xdr:sp macro="" textlink="">
      <xdr:nvSpPr>
        <xdr:cNvPr id="543" name="楕円 542"/>
        <xdr:cNvSpPr/>
      </xdr:nvSpPr>
      <xdr:spPr>
        <a:xfrm>
          <a:off x="15430500" y="65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156949</xdr:rowOff>
    </xdr:from>
    <xdr:ext cx="534377" cy="259045"/>
    <xdr:sp macro="" textlink="">
      <xdr:nvSpPr>
        <xdr:cNvPr id="544" name="テキスト ボックス 543"/>
        <xdr:cNvSpPr txBox="1"/>
      </xdr:nvSpPr>
      <xdr:spPr>
        <a:xfrm>
          <a:off x="15214111" y="66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48463</xdr:rowOff>
    </xdr:from>
    <xdr:to>
      <xdr:col>76</xdr:col>
      <xdr:colOff>165100</xdr:colOff>
      <xdr:row>38</xdr:row>
      <xdr:rowOff>150063</xdr:rowOff>
    </xdr:to>
    <xdr:sp macro="" textlink="">
      <xdr:nvSpPr>
        <xdr:cNvPr id="545" name="楕円 544"/>
        <xdr:cNvSpPr/>
      </xdr:nvSpPr>
      <xdr:spPr>
        <a:xfrm>
          <a:off x="14541500" y="65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166590</xdr:rowOff>
    </xdr:from>
    <xdr:ext cx="534377" cy="259045"/>
    <xdr:sp macro="" textlink="">
      <xdr:nvSpPr>
        <xdr:cNvPr id="546" name="テキスト ボックス 545"/>
        <xdr:cNvSpPr txBox="1"/>
      </xdr:nvSpPr>
      <xdr:spPr>
        <a:xfrm>
          <a:off x="14325111" y="63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129804</xdr:rowOff>
    </xdr:from>
    <xdr:to>
      <xdr:col>72</xdr:col>
      <xdr:colOff>38100</xdr:colOff>
      <xdr:row>38</xdr:row>
      <xdr:rowOff>59954</xdr:rowOff>
    </xdr:to>
    <xdr:sp macro="" textlink="">
      <xdr:nvSpPr>
        <xdr:cNvPr id="547" name="楕円 546"/>
        <xdr:cNvSpPr/>
      </xdr:nvSpPr>
      <xdr:spPr>
        <a:xfrm>
          <a:off x="13652500" y="64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76481</xdr:rowOff>
    </xdr:from>
    <xdr:ext cx="599010" cy="259045"/>
    <xdr:sp macro="" textlink="">
      <xdr:nvSpPr>
        <xdr:cNvPr id="548" name="テキスト ボックス 547"/>
        <xdr:cNvSpPr txBox="1"/>
      </xdr:nvSpPr>
      <xdr:spPr>
        <a:xfrm>
          <a:off x="13403795" y="624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78085</xdr:rowOff>
    </xdr:from>
    <xdr:to>
      <xdr:col>67</xdr:col>
      <xdr:colOff>101600</xdr:colOff>
      <xdr:row>39</xdr:row>
      <xdr:rowOff>8235</xdr:rowOff>
    </xdr:to>
    <xdr:sp macro="" textlink="">
      <xdr:nvSpPr>
        <xdr:cNvPr id="549" name="楕円 548"/>
        <xdr:cNvSpPr/>
      </xdr:nvSpPr>
      <xdr:spPr>
        <a:xfrm>
          <a:off x="12763500" y="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170812</xdr:rowOff>
    </xdr:from>
    <xdr:ext cx="534377" cy="259045"/>
    <xdr:sp macro="" textlink="">
      <xdr:nvSpPr>
        <xdr:cNvPr id="550" name="テキスト ボックス 549"/>
        <xdr:cNvSpPr txBox="1"/>
      </xdr:nvSpPr>
      <xdr:spPr>
        <a:xfrm>
          <a:off x="12547111" y="668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97309</xdr:rowOff>
    </xdr:from>
    <xdr:to>
      <xdr:col>85</xdr:col>
      <xdr:colOff>127000</xdr:colOff>
      <xdr:row>57</xdr:row>
      <xdr:rowOff>117787</xdr:rowOff>
    </xdr:to>
    <xdr:cxnSp macro="">
      <xdr:nvCxnSpPr>
        <xdr:cNvPr id="577" name="直線コネクタ 576"/>
        <xdr:cNvCxnSpPr/>
      </xdr:nvCxnSpPr>
      <xdr:spPr>
        <a:xfrm flipV="1">
          <a:off x="15481300" y="9869959"/>
          <a:ext cx="8382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117787</xdr:rowOff>
    </xdr:from>
    <xdr:to>
      <xdr:col>81</xdr:col>
      <xdr:colOff>50800</xdr:colOff>
      <xdr:row>57</xdr:row>
      <xdr:rowOff>130581</xdr:rowOff>
    </xdr:to>
    <xdr:cxnSp macro="">
      <xdr:nvCxnSpPr>
        <xdr:cNvPr id="580" name="直線コネクタ 579"/>
        <xdr:cNvCxnSpPr/>
      </xdr:nvCxnSpPr>
      <xdr:spPr>
        <a:xfrm flipV="1">
          <a:off x="14592300" y="9890437"/>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101860</xdr:rowOff>
    </xdr:from>
    <xdr:to>
      <xdr:col>76</xdr:col>
      <xdr:colOff>114300</xdr:colOff>
      <xdr:row>57</xdr:row>
      <xdr:rowOff>130581</xdr:rowOff>
    </xdr:to>
    <xdr:cxnSp macro="">
      <xdr:nvCxnSpPr>
        <xdr:cNvPr id="583" name="直線コネクタ 582"/>
        <xdr:cNvCxnSpPr/>
      </xdr:nvCxnSpPr>
      <xdr:spPr>
        <a:xfrm>
          <a:off x="13703300" y="9874510"/>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101860</xdr:rowOff>
    </xdr:from>
    <xdr:to>
      <xdr:col>71</xdr:col>
      <xdr:colOff>177800</xdr:colOff>
      <xdr:row>57</xdr:row>
      <xdr:rowOff>127104</xdr:rowOff>
    </xdr:to>
    <xdr:cxnSp macro="">
      <xdr:nvCxnSpPr>
        <xdr:cNvPr id="586" name="直線コネクタ 585"/>
        <xdr:cNvCxnSpPr/>
      </xdr:nvCxnSpPr>
      <xdr:spPr>
        <a:xfrm flipV="1">
          <a:off x="12814300" y="9874510"/>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46509</xdr:rowOff>
    </xdr:from>
    <xdr:to>
      <xdr:col>85</xdr:col>
      <xdr:colOff>177800</xdr:colOff>
      <xdr:row>57</xdr:row>
      <xdr:rowOff>148109</xdr:rowOff>
    </xdr:to>
    <xdr:sp macro="" textlink="">
      <xdr:nvSpPr>
        <xdr:cNvPr id="596" name="楕円 595"/>
        <xdr:cNvSpPr/>
      </xdr:nvSpPr>
      <xdr:spPr>
        <a:xfrm>
          <a:off x="16268700" y="981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24936</xdr:rowOff>
    </xdr:from>
    <xdr:ext cx="534377" cy="259045"/>
    <xdr:sp macro="" textlink="">
      <xdr:nvSpPr>
        <xdr:cNvPr id="597" name="教育費該当値テキスト"/>
        <xdr:cNvSpPr txBox="1"/>
      </xdr:nvSpPr>
      <xdr:spPr>
        <a:xfrm>
          <a:off x="16370300" y="979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66987</xdr:rowOff>
    </xdr:from>
    <xdr:to>
      <xdr:col>81</xdr:col>
      <xdr:colOff>101600</xdr:colOff>
      <xdr:row>57</xdr:row>
      <xdr:rowOff>168587</xdr:rowOff>
    </xdr:to>
    <xdr:sp macro="" textlink="">
      <xdr:nvSpPr>
        <xdr:cNvPr id="598" name="楕円 597"/>
        <xdr:cNvSpPr/>
      </xdr:nvSpPr>
      <xdr:spPr>
        <a:xfrm>
          <a:off x="15430500" y="98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159714</xdr:rowOff>
    </xdr:from>
    <xdr:ext cx="534377" cy="259045"/>
    <xdr:sp macro="" textlink="">
      <xdr:nvSpPr>
        <xdr:cNvPr id="599" name="テキスト ボックス 598"/>
        <xdr:cNvSpPr txBox="1"/>
      </xdr:nvSpPr>
      <xdr:spPr>
        <a:xfrm>
          <a:off x="15214111" y="99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79781</xdr:rowOff>
    </xdr:from>
    <xdr:to>
      <xdr:col>76</xdr:col>
      <xdr:colOff>165100</xdr:colOff>
      <xdr:row>58</xdr:row>
      <xdr:rowOff>9931</xdr:rowOff>
    </xdr:to>
    <xdr:sp macro="" textlink="">
      <xdr:nvSpPr>
        <xdr:cNvPr id="600" name="楕円 599"/>
        <xdr:cNvSpPr/>
      </xdr:nvSpPr>
      <xdr:spPr>
        <a:xfrm>
          <a:off x="14541500" y="98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1058</xdr:rowOff>
    </xdr:from>
    <xdr:ext cx="534377" cy="259045"/>
    <xdr:sp macro="" textlink="">
      <xdr:nvSpPr>
        <xdr:cNvPr id="601" name="テキスト ボックス 600"/>
        <xdr:cNvSpPr txBox="1"/>
      </xdr:nvSpPr>
      <xdr:spPr>
        <a:xfrm>
          <a:off x="14325111" y="99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51060</xdr:rowOff>
    </xdr:from>
    <xdr:to>
      <xdr:col>72</xdr:col>
      <xdr:colOff>38100</xdr:colOff>
      <xdr:row>57</xdr:row>
      <xdr:rowOff>152660</xdr:rowOff>
    </xdr:to>
    <xdr:sp macro="" textlink="">
      <xdr:nvSpPr>
        <xdr:cNvPr id="602" name="楕円 601"/>
        <xdr:cNvSpPr/>
      </xdr:nvSpPr>
      <xdr:spPr>
        <a:xfrm>
          <a:off x="13652500" y="9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143787</xdr:rowOff>
    </xdr:from>
    <xdr:ext cx="534377" cy="259045"/>
    <xdr:sp macro="" textlink="">
      <xdr:nvSpPr>
        <xdr:cNvPr id="603" name="テキスト ボックス 602"/>
        <xdr:cNvSpPr txBox="1"/>
      </xdr:nvSpPr>
      <xdr:spPr>
        <a:xfrm>
          <a:off x="13436111" y="991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76304</xdr:rowOff>
    </xdr:from>
    <xdr:to>
      <xdr:col>67</xdr:col>
      <xdr:colOff>101600</xdr:colOff>
      <xdr:row>58</xdr:row>
      <xdr:rowOff>6454</xdr:rowOff>
    </xdr:to>
    <xdr:sp macro="" textlink="">
      <xdr:nvSpPr>
        <xdr:cNvPr id="604" name="楕円 603"/>
        <xdr:cNvSpPr/>
      </xdr:nvSpPr>
      <xdr:spPr>
        <a:xfrm>
          <a:off x="12763500" y="98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169031</xdr:rowOff>
    </xdr:from>
    <xdr:ext cx="534377" cy="259045"/>
    <xdr:sp macro="" textlink="">
      <xdr:nvSpPr>
        <xdr:cNvPr id="605" name="テキスト ボックス 604"/>
        <xdr:cNvSpPr txBox="1"/>
      </xdr:nvSpPr>
      <xdr:spPr>
        <a:xfrm>
          <a:off x="12547111" y="99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122543</xdr:rowOff>
    </xdr:from>
    <xdr:to>
      <xdr:col>85</xdr:col>
      <xdr:colOff>127000</xdr:colOff>
      <xdr:row>97</xdr:row>
      <xdr:rowOff>130361</xdr:rowOff>
    </xdr:to>
    <xdr:cxnSp macro="">
      <xdr:nvCxnSpPr>
        <xdr:cNvPr id="693" name="直線コネクタ 692"/>
        <xdr:cNvCxnSpPr/>
      </xdr:nvCxnSpPr>
      <xdr:spPr>
        <a:xfrm flipV="1">
          <a:off x="15481300" y="16753193"/>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130361</xdr:rowOff>
    </xdr:from>
    <xdr:to>
      <xdr:col>81</xdr:col>
      <xdr:colOff>50800</xdr:colOff>
      <xdr:row>98</xdr:row>
      <xdr:rowOff>2592</xdr:rowOff>
    </xdr:to>
    <xdr:cxnSp macro="">
      <xdr:nvCxnSpPr>
        <xdr:cNvPr id="696" name="直線コネクタ 695"/>
        <xdr:cNvCxnSpPr/>
      </xdr:nvCxnSpPr>
      <xdr:spPr>
        <a:xfrm flipV="1">
          <a:off x="14592300" y="16761011"/>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170653</xdr:rowOff>
    </xdr:from>
    <xdr:to>
      <xdr:col>76</xdr:col>
      <xdr:colOff>114300</xdr:colOff>
      <xdr:row>98</xdr:row>
      <xdr:rowOff>2592</xdr:rowOff>
    </xdr:to>
    <xdr:cxnSp macro="">
      <xdr:nvCxnSpPr>
        <xdr:cNvPr id="699" name="直線コネクタ 698"/>
        <xdr:cNvCxnSpPr/>
      </xdr:nvCxnSpPr>
      <xdr:spPr>
        <a:xfrm>
          <a:off x="13703300" y="16801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124952</xdr:rowOff>
    </xdr:from>
    <xdr:to>
      <xdr:col>71</xdr:col>
      <xdr:colOff>177800</xdr:colOff>
      <xdr:row>97</xdr:row>
      <xdr:rowOff>170653</xdr:rowOff>
    </xdr:to>
    <xdr:cxnSp macro="">
      <xdr:nvCxnSpPr>
        <xdr:cNvPr id="702" name="直線コネクタ 701"/>
        <xdr:cNvCxnSpPr/>
      </xdr:nvCxnSpPr>
      <xdr:spPr>
        <a:xfrm>
          <a:off x="12814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71743</xdr:rowOff>
    </xdr:from>
    <xdr:to>
      <xdr:col>85</xdr:col>
      <xdr:colOff>177800</xdr:colOff>
      <xdr:row>98</xdr:row>
      <xdr:rowOff>1893</xdr:rowOff>
    </xdr:to>
    <xdr:sp macro="" textlink="">
      <xdr:nvSpPr>
        <xdr:cNvPr id="712" name="楕円 711"/>
        <xdr:cNvSpPr/>
      </xdr:nvSpPr>
      <xdr:spPr>
        <a:xfrm>
          <a:off x="162687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50170</xdr:rowOff>
    </xdr:from>
    <xdr:ext cx="599010" cy="259045"/>
    <xdr:sp macro="" textlink="">
      <xdr:nvSpPr>
        <xdr:cNvPr id="713" name="公債費該当値テキスト"/>
        <xdr:cNvSpPr txBox="1"/>
      </xdr:nvSpPr>
      <xdr:spPr>
        <a:xfrm>
          <a:off x="16370300" y="1668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79561</xdr:rowOff>
    </xdr:from>
    <xdr:to>
      <xdr:col>81</xdr:col>
      <xdr:colOff>101600</xdr:colOff>
      <xdr:row>98</xdr:row>
      <xdr:rowOff>9711</xdr:rowOff>
    </xdr:to>
    <xdr:sp macro="" textlink="">
      <xdr:nvSpPr>
        <xdr:cNvPr id="714" name="楕円 713"/>
        <xdr:cNvSpPr/>
      </xdr:nvSpPr>
      <xdr:spPr>
        <a:xfrm>
          <a:off x="15430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838</xdr:rowOff>
    </xdr:from>
    <xdr:ext cx="599010" cy="259045"/>
    <xdr:sp macro="" textlink="">
      <xdr:nvSpPr>
        <xdr:cNvPr id="715" name="テキスト ボックス 714"/>
        <xdr:cNvSpPr txBox="1"/>
      </xdr:nvSpPr>
      <xdr:spPr>
        <a:xfrm>
          <a:off x="15181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123242</xdr:rowOff>
    </xdr:from>
    <xdr:to>
      <xdr:col>76</xdr:col>
      <xdr:colOff>165100</xdr:colOff>
      <xdr:row>98</xdr:row>
      <xdr:rowOff>53392</xdr:rowOff>
    </xdr:to>
    <xdr:sp macro="" textlink="">
      <xdr:nvSpPr>
        <xdr:cNvPr id="716" name="楕円 715"/>
        <xdr:cNvSpPr/>
      </xdr:nvSpPr>
      <xdr:spPr>
        <a:xfrm>
          <a:off x="14541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44519</xdr:rowOff>
    </xdr:from>
    <xdr:ext cx="599010" cy="259045"/>
    <xdr:sp macro="" textlink="">
      <xdr:nvSpPr>
        <xdr:cNvPr id="717" name="テキスト ボックス 716"/>
        <xdr:cNvSpPr txBox="1"/>
      </xdr:nvSpPr>
      <xdr:spPr>
        <a:xfrm>
          <a:off x="14292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119853</xdr:rowOff>
    </xdr:from>
    <xdr:to>
      <xdr:col>72</xdr:col>
      <xdr:colOff>38100</xdr:colOff>
      <xdr:row>98</xdr:row>
      <xdr:rowOff>50003</xdr:rowOff>
    </xdr:to>
    <xdr:sp macro="" textlink="">
      <xdr:nvSpPr>
        <xdr:cNvPr id="718" name="楕円 717"/>
        <xdr:cNvSpPr/>
      </xdr:nvSpPr>
      <xdr:spPr>
        <a:xfrm>
          <a:off x="13652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41130</xdr:rowOff>
    </xdr:from>
    <xdr:ext cx="599010" cy="259045"/>
    <xdr:sp macro="" textlink="">
      <xdr:nvSpPr>
        <xdr:cNvPr id="719" name="テキスト ボックス 718"/>
        <xdr:cNvSpPr txBox="1"/>
      </xdr:nvSpPr>
      <xdr:spPr>
        <a:xfrm>
          <a:off x="13403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74152</xdr:rowOff>
    </xdr:from>
    <xdr:to>
      <xdr:col>67</xdr:col>
      <xdr:colOff>101600</xdr:colOff>
      <xdr:row>98</xdr:row>
      <xdr:rowOff>4302</xdr:rowOff>
    </xdr:to>
    <xdr:sp macro="" textlink="">
      <xdr:nvSpPr>
        <xdr:cNvPr id="720" name="楕円 719"/>
        <xdr:cNvSpPr/>
      </xdr:nvSpPr>
      <xdr:spPr>
        <a:xfrm>
          <a:off x="12763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166879</xdr:rowOff>
    </xdr:from>
    <xdr:ext cx="599010" cy="259045"/>
    <xdr:sp macro="" textlink="">
      <xdr:nvSpPr>
        <xdr:cNvPr id="721" name="テキスト ボックス 720"/>
        <xdr:cNvSpPr txBox="1"/>
      </xdr:nvSpPr>
      <xdr:spPr>
        <a:xfrm>
          <a:off x="12514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人口規模が小さいため、普通建設事業費等の有無により増減が大きくなる。総務費については、ＩＰ告知端末機更改による増額となっている。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地方交付税の増や各項目での経費節減をしたが、財源不足により財政調整基金の取り崩しを行うことにより、実質収支は黒字となった。今後も、より一層の経費削減に努め、併せて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人口減少が進み、町税の減額や国勢調査の結果による地方交付税の減額が予想され、一般財源の確保が難しくなると思われ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4876186</v>
      </c>
      <c r="BO4" s="393"/>
      <c r="BP4" s="393"/>
      <c r="BQ4" s="393"/>
      <c r="BR4" s="393"/>
      <c r="BS4" s="393"/>
      <c r="BT4" s="393"/>
      <c r="BU4" s="394"/>
      <c r="BV4" s="392">
        <v>3415405</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2.6</v>
      </c>
      <c r="CU4" s="399"/>
      <c r="CV4" s="399"/>
      <c r="CW4" s="399"/>
      <c r="CX4" s="399"/>
      <c r="CY4" s="399"/>
      <c r="CZ4" s="399"/>
      <c r="DA4" s="400"/>
      <c r="DB4" s="398">
        <v>2.6</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4815490</v>
      </c>
      <c r="BO5" s="430"/>
      <c r="BP5" s="430"/>
      <c r="BQ5" s="430"/>
      <c r="BR5" s="430"/>
      <c r="BS5" s="430"/>
      <c r="BT5" s="430"/>
      <c r="BU5" s="431"/>
      <c r="BV5" s="429">
        <v>3354570</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72.599999999999994</v>
      </c>
      <c r="CU5" s="427"/>
      <c r="CV5" s="427"/>
      <c r="CW5" s="427"/>
      <c r="CX5" s="427"/>
      <c r="CY5" s="427"/>
      <c r="CZ5" s="427"/>
      <c r="DA5" s="428"/>
      <c r="DB5" s="426">
        <v>84.9</v>
      </c>
      <c r="DC5" s="427"/>
      <c r="DD5" s="427"/>
      <c r="DE5" s="427"/>
      <c r="DF5" s="427"/>
      <c r="DG5" s="427"/>
      <c r="DH5" s="427"/>
      <c r="DI5" s="428"/>
      <c r="DJ5" s="186"/>
      <c r="DK5" s="186"/>
      <c r="DL5" s="186"/>
      <c r="DM5" s="186"/>
      <c r="DN5" s="186"/>
      <c r="DO5" s="186"/>
    </row>
    <row r="6" spans="1:119" ht="18.75" customHeight="1">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60696</v>
      </c>
      <c r="BO6" s="430"/>
      <c r="BP6" s="430"/>
      <c r="BQ6" s="430"/>
      <c r="BR6" s="430"/>
      <c r="BS6" s="430"/>
      <c r="BT6" s="430"/>
      <c r="BU6" s="431"/>
      <c r="BV6" s="429">
        <v>60835</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74.7</v>
      </c>
      <c r="CU6" s="467"/>
      <c r="CV6" s="467"/>
      <c r="CW6" s="467"/>
      <c r="CX6" s="467"/>
      <c r="CY6" s="467"/>
      <c r="CZ6" s="467"/>
      <c r="DA6" s="468"/>
      <c r="DB6" s="466">
        <v>87.1</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1</v>
      </c>
      <c r="BO7" s="430"/>
      <c r="BP7" s="430"/>
      <c r="BQ7" s="430"/>
      <c r="BR7" s="430"/>
      <c r="BS7" s="430"/>
      <c r="BT7" s="430"/>
      <c r="BU7" s="431"/>
      <c r="BV7" s="429">
        <v>3</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2368942</v>
      </c>
      <c r="CU7" s="430"/>
      <c r="CV7" s="430"/>
      <c r="CW7" s="430"/>
      <c r="CX7" s="430"/>
      <c r="CY7" s="430"/>
      <c r="CZ7" s="430"/>
      <c r="DA7" s="431"/>
      <c r="DB7" s="429">
        <v>2338069</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93</v>
      </c>
      <c r="AV8" s="462"/>
      <c r="AW8" s="462"/>
      <c r="AX8" s="462"/>
      <c r="AY8" s="463" t="s">
        <v>107</v>
      </c>
      <c r="AZ8" s="464"/>
      <c r="BA8" s="464"/>
      <c r="BB8" s="464"/>
      <c r="BC8" s="464"/>
      <c r="BD8" s="464"/>
      <c r="BE8" s="464"/>
      <c r="BF8" s="464"/>
      <c r="BG8" s="464"/>
      <c r="BH8" s="464"/>
      <c r="BI8" s="464"/>
      <c r="BJ8" s="464"/>
      <c r="BK8" s="464"/>
      <c r="BL8" s="464"/>
      <c r="BM8" s="465"/>
      <c r="BN8" s="429">
        <v>60695</v>
      </c>
      <c r="BO8" s="430"/>
      <c r="BP8" s="430"/>
      <c r="BQ8" s="430"/>
      <c r="BR8" s="430"/>
      <c r="BS8" s="430"/>
      <c r="BT8" s="430"/>
      <c r="BU8" s="431"/>
      <c r="BV8" s="429">
        <v>60832</v>
      </c>
      <c r="BW8" s="430"/>
      <c r="BX8" s="430"/>
      <c r="BY8" s="430"/>
      <c r="BZ8" s="430"/>
      <c r="CA8" s="430"/>
      <c r="CB8" s="430"/>
      <c r="CC8" s="431"/>
      <c r="CD8" s="432" t="s">
        <v>108</v>
      </c>
      <c r="CE8" s="433"/>
      <c r="CF8" s="433"/>
      <c r="CG8" s="433"/>
      <c r="CH8" s="433"/>
      <c r="CI8" s="433"/>
      <c r="CJ8" s="433"/>
      <c r="CK8" s="433"/>
      <c r="CL8" s="433"/>
      <c r="CM8" s="433"/>
      <c r="CN8" s="433"/>
      <c r="CO8" s="433"/>
      <c r="CP8" s="433"/>
      <c r="CQ8" s="433"/>
      <c r="CR8" s="433"/>
      <c r="CS8" s="434"/>
      <c r="CT8" s="469">
        <v>0.16</v>
      </c>
      <c r="CU8" s="470"/>
      <c r="CV8" s="470"/>
      <c r="CW8" s="470"/>
      <c r="CX8" s="470"/>
      <c r="CY8" s="470"/>
      <c r="CZ8" s="470"/>
      <c r="DA8" s="471"/>
      <c r="DB8" s="469">
        <v>0.16</v>
      </c>
      <c r="DC8" s="470"/>
      <c r="DD8" s="470"/>
      <c r="DE8" s="470"/>
      <c r="DF8" s="470"/>
      <c r="DG8" s="470"/>
      <c r="DH8" s="470"/>
      <c r="DI8" s="471"/>
      <c r="DJ8" s="186"/>
      <c r="DK8" s="186"/>
      <c r="DL8" s="186"/>
      <c r="DM8" s="186"/>
      <c r="DN8" s="186"/>
      <c r="DO8" s="186"/>
    </row>
    <row r="9" spans="1:119" ht="18.75" customHeight="1" thickBot="1">
      <c r="A9" s="187"/>
      <c r="B9" s="423" t="s">
        <v>109</v>
      </c>
      <c r="C9" s="424"/>
      <c r="D9" s="424"/>
      <c r="E9" s="424"/>
      <c r="F9" s="424"/>
      <c r="G9" s="424"/>
      <c r="H9" s="424"/>
      <c r="I9" s="424"/>
      <c r="J9" s="424"/>
      <c r="K9" s="472"/>
      <c r="L9" s="473" t="s">
        <v>110</v>
      </c>
      <c r="M9" s="474"/>
      <c r="N9" s="474"/>
      <c r="O9" s="474"/>
      <c r="P9" s="474"/>
      <c r="Q9" s="475"/>
      <c r="R9" s="476">
        <v>4577</v>
      </c>
      <c r="S9" s="477"/>
      <c r="T9" s="477"/>
      <c r="U9" s="477"/>
      <c r="V9" s="478"/>
      <c r="W9" s="386" t="s">
        <v>111</v>
      </c>
      <c r="X9" s="387"/>
      <c r="Y9" s="387"/>
      <c r="Z9" s="387"/>
      <c r="AA9" s="387"/>
      <c r="AB9" s="387"/>
      <c r="AC9" s="387"/>
      <c r="AD9" s="387"/>
      <c r="AE9" s="387"/>
      <c r="AF9" s="387"/>
      <c r="AG9" s="387"/>
      <c r="AH9" s="387"/>
      <c r="AI9" s="387"/>
      <c r="AJ9" s="387"/>
      <c r="AK9" s="387"/>
      <c r="AL9" s="388"/>
      <c r="AM9" s="458" t="s">
        <v>112</v>
      </c>
      <c r="AN9" s="459"/>
      <c r="AO9" s="459"/>
      <c r="AP9" s="459"/>
      <c r="AQ9" s="459"/>
      <c r="AR9" s="459"/>
      <c r="AS9" s="459"/>
      <c r="AT9" s="460"/>
      <c r="AU9" s="461" t="s">
        <v>93</v>
      </c>
      <c r="AV9" s="462"/>
      <c r="AW9" s="462"/>
      <c r="AX9" s="462"/>
      <c r="AY9" s="463" t="s">
        <v>113</v>
      </c>
      <c r="AZ9" s="464"/>
      <c r="BA9" s="464"/>
      <c r="BB9" s="464"/>
      <c r="BC9" s="464"/>
      <c r="BD9" s="464"/>
      <c r="BE9" s="464"/>
      <c r="BF9" s="464"/>
      <c r="BG9" s="464"/>
      <c r="BH9" s="464"/>
      <c r="BI9" s="464"/>
      <c r="BJ9" s="464"/>
      <c r="BK9" s="464"/>
      <c r="BL9" s="464"/>
      <c r="BM9" s="465"/>
      <c r="BN9" s="429">
        <v>-137</v>
      </c>
      <c r="BO9" s="430"/>
      <c r="BP9" s="430"/>
      <c r="BQ9" s="430"/>
      <c r="BR9" s="430"/>
      <c r="BS9" s="430"/>
      <c r="BT9" s="430"/>
      <c r="BU9" s="431"/>
      <c r="BV9" s="429">
        <v>8749</v>
      </c>
      <c r="BW9" s="430"/>
      <c r="BX9" s="430"/>
      <c r="BY9" s="430"/>
      <c r="BZ9" s="430"/>
      <c r="CA9" s="430"/>
      <c r="CB9" s="430"/>
      <c r="CC9" s="431"/>
      <c r="CD9" s="432" t="s">
        <v>114</v>
      </c>
      <c r="CE9" s="433"/>
      <c r="CF9" s="433"/>
      <c r="CG9" s="433"/>
      <c r="CH9" s="433"/>
      <c r="CI9" s="433"/>
      <c r="CJ9" s="433"/>
      <c r="CK9" s="433"/>
      <c r="CL9" s="433"/>
      <c r="CM9" s="433"/>
      <c r="CN9" s="433"/>
      <c r="CO9" s="433"/>
      <c r="CP9" s="433"/>
      <c r="CQ9" s="433"/>
      <c r="CR9" s="433"/>
      <c r="CS9" s="434"/>
      <c r="CT9" s="426">
        <v>14.2</v>
      </c>
      <c r="CU9" s="427"/>
      <c r="CV9" s="427"/>
      <c r="CW9" s="427"/>
      <c r="CX9" s="427"/>
      <c r="CY9" s="427"/>
      <c r="CZ9" s="427"/>
      <c r="DA9" s="428"/>
      <c r="DB9" s="426">
        <v>14.5</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115</v>
      </c>
      <c r="M10" s="459"/>
      <c r="N10" s="459"/>
      <c r="O10" s="459"/>
      <c r="P10" s="459"/>
      <c r="Q10" s="460"/>
      <c r="R10" s="480">
        <v>4859</v>
      </c>
      <c r="S10" s="481"/>
      <c r="T10" s="481"/>
      <c r="U10" s="481"/>
      <c r="V10" s="482"/>
      <c r="W10" s="417"/>
      <c r="X10" s="418"/>
      <c r="Y10" s="418"/>
      <c r="Z10" s="418"/>
      <c r="AA10" s="418"/>
      <c r="AB10" s="418"/>
      <c r="AC10" s="418"/>
      <c r="AD10" s="418"/>
      <c r="AE10" s="418"/>
      <c r="AF10" s="418"/>
      <c r="AG10" s="418"/>
      <c r="AH10" s="418"/>
      <c r="AI10" s="418"/>
      <c r="AJ10" s="418"/>
      <c r="AK10" s="418"/>
      <c r="AL10" s="421"/>
      <c r="AM10" s="458" t="s">
        <v>116</v>
      </c>
      <c r="AN10" s="459"/>
      <c r="AO10" s="459"/>
      <c r="AP10" s="459"/>
      <c r="AQ10" s="459"/>
      <c r="AR10" s="459"/>
      <c r="AS10" s="459"/>
      <c r="AT10" s="460"/>
      <c r="AU10" s="461" t="s">
        <v>117</v>
      </c>
      <c r="AV10" s="462"/>
      <c r="AW10" s="462"/>
      <c r="AX10" s="462"/>
      <c r="AY10" s="463" t="s">
        <v>118</v>
      </c>
      <c r="AZ10" s="464"/>
      <c r="BA10" s="464"/>
      <c r="BB10" s="464"/>
      <c r="BC10" s="464"/>
      <c r="BD10" s="464"/>
      <c r="BE10" s="464"/>
      <c r="BF10" s="464"/>
      <c r="BG10" s="464"/>
      <c r="BH10" s="464"/>
      <c r="BI10" s="464"/>
      <c r="BJ10" s="464"/>
      <c r="BK10" s="464"/>
      <c r="BL10" s="464"/>
      <c r="BM10" s="465"/>
      <c r="BN10" s="429">
        <v>146</v>
      </c>
      <c r="BO10" s="430"/>
      <c r="BP10" s="430"/>
      <c r="BQ10" s="430"/>
      <c r="BR10" s="430"/>
      <c r="BS10" s="430"/>
      <c r="BT10" s="430"/>
      <c r="BU10" s="431"/>
      <c r="BV10" s="429">
        <v>186</v>
      </c>
      <c r="BW10" s="430"/>
      <c r="BX10" s="430"/>
      <c r="BY10" s="430"/>
      <c r="BZ10" s="430"/>
      <c r="CA10" s="430"/>
      <c r="CB10" s="430"/>
      <c r="CC10" s="43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120</v>
      </c>
      <c r="M11" s="484"/>
      <c r="N11" s="484"/>
      <c r="O11" s="484"/>
      <c r="P11" s="484"/>
      <c r="Q11" s="485"/>
      <c r="R11" s="486" t="s">
        <v>121</v>
      </c>
      <c r="S11" s="487"/>
      <c r="T11" s="487"/>
      <c r="U11" s="487"/>
      <c r="V11" s="488"/>
      <c r="W11" s="417"/>
      <c r="X11" s="418"/>
      <c r="Y11" s="418"/>
      <c r="Z11" s="418"/>
      <c r="AA11" s="418"/>
      <c r="AB11" s="418"/>
      <c r="AC11" s="418"/>
      <c r="AD11" s="418"/>
      <c r="AE11" s="418"/>
      <c r="AF11" s="418"/>
      <c r="AG11" s="418"/>
      <c r="AH11" s="418"/>
      <c r="AI11" s="418"/>
      <c r="AJ11" s="418"/>
      <c r="AK11" s="418"/>
      <c r="AL11" s="421"/>
      <c r="AM11" s="458" t="s">
        <v>122</v>
      </c>
      <c r="AN11" s="459"/>
      <c r="AO11" s="459"/>
      <c r="AP11" s="459"/>
      <c r="AQ11" s="459"/>
      <c r="AR11" s="459"/>
      <c r="AS11" s="459"/>
      <c r="AT11" s="460"/>
      <c r="AU11" s="461" t="s">
        <v>123</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3117</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123</v>
      </c>
      <c r="AV12" s="462"/>
      <c r="AW12" s="462"/>
      <c r="AX12" s="462"/>
      <c r="AY12" s="463" t="s">
        <v>133</v>
      </c>
      <c r="AZ12" s="464"/>
      <c r="BA12" s="464"/>
      <c r="BB12" s="464"/>
      <c r="BC12" s="464"/>
      <c r="BD12" s="464"/>
      <c r="BE12" s="464"/>
      <c r="BF12" s="464"/>
      <c r="BG12" s="464"/>
      <c r="BH12" s="464"/>
      <c r="BI12" s="464"/>
      <c r="BJ12" s="464"/>
      <c r="BK12" s="464"/>
      <c r="BL12" s="464"/>
      <c r="BM12" s="465"/>
      <c r="BN12" s="429">
        <v>30000</v>
      </c>
      <c r="BO12" s="430"/>
      <c r="BP12" s="430"/>
      <c r="BQ12" s="430"/>
      <c r="BR12" s="430"/>
      <c r="BS12" s="430"/>
      <c r="BT12" s="430"/>
      <c r="BU12" s="431"/>
      <c r="BV12" s="429">
        <v>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135</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3114</v>
      </c>
      <c r="S13" s="514"/>
      <c r="T13" s="514"/>
      <c r="U13" s="514"/>
      <c r="V13" s="515"/>
      <c r="W13" s="445" t="s">
        <v>138</v>
      </c>
      <c r="X13" s="446"/>
      <c r="Y13" s="446"/>
      <c r="Z13" s="446"/>
      <c r="AA13" s="446"/>
      <c r="AB13" s="436"/>
      <c r="AC13" s="480">
        <v>540</v>
      </c>
      <c r="AD13" s="481"/>
      <c r="AE13" s="481"/>
      <c r="AF13" s="481"/>
      <c r="AG13" s="523"/>
      <c r="AH13" s="480">
        <v>589</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-29991</v>
      </c>
      <c r="BO13" s="430"/>
      <c r="BP13" s="430"/>
      <c r="BQ13" s="430"/>
      <c r="BR13" s="430"/>
      <c r="BS13" s="430"/>
      <c r="BT13" s="430"/>
      <c r="BU13" s="431"/>
      <c r="BV13" s="429">
        <v>8935</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1.7</v>
      </c>
      <c r="CU13" s="427"/>
      <c r="CV13" s="427"/>
      <c r="CW13" s="427"/>
      <c r="CX13" s="427"/>
      <c r="CY13" s="427"/>
      <c r="CZ13" s="427"/>
      <c r="DA13" s="428"/>
      <c r="DB13" s="426">
        <v>1.2</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3216</v>
      </c>
      <c r="S14" s="514"/>
      <c r="T14" s="514"/>
      <c r="U14" s="514"/>
      <c r="V14" s="515"/>
      <c r="W14" s="419"/>
      <c r="X14" s="420"/>
      <c r="Y14" s="420"/>
      <c r="Z14" s="420"/>
      <c r="AA14" s="420"/>
      <c r="AB14" s="409"/>
      <c r="AC14" s="516">
        <v>32</v>
      </c>
      <c r="AD14" s="517"/>
      <c r="AE14" s="517"/>
      <c r="AF14" s="517"/>
      <c r="AG14" s="518"/>
      <c r="AH14" s="516">
        <v>31.9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127</v>
      </c>
      <c r="CU14" s="528"/>
      <c r="CV14" s="528"/>
      <c r="CW14" s="528"/>
      <c r="CX14" s="528"/>
      <c r="CY14" s="528"/>
      <c r="CZ14" s="528"/>
      <c r="DA14" s="529"/>
      <c r="DB14" s="527" t="s">
        <v>145</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146</v>
      </c>
      <c r="N15" s="521"/>
      <c r="O15" s="521"/>
      <c r="P15" s="521"/>
      <c r="Q15" s="522"/>
      <c r="R15" s="513">
        <v>3213</v>
      </c>
      <c r="S15" s="514"/>
      <c r="T15" s="514"/>
      <c r="U15" s="514"/>
      <c r="V15" s="515"/>
      <c r="W15" s="445" t="s">
        <v>147</v>
      </c>
      <c r="X15" s="446"/>
      <c r="Y15" s="446"/>
      <c r="Z15" s="446"/>
      <c r="AA15" s="446"/>
      <c r="AB15" s="436"/>
      <c r="AC15" s="480">
        <v>187</v>
      </c>
      <c r="AD15" s="481"/>
      <c r="AE15" s="481"/>
      <c r="AF15" s="481"/>
      <c r="AG15" s="523"/>
      <c r="AH15" s="480">
        <v>267</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362757</v>
      </c>
      <c r="BO15" s="393"/>
      <c r="BP15" s="393"/>
      <c r="BQ15" s="393"/>
      <c r="BR15" s="393"/>
      <c r="BS15" s="393"/>
      <c r="BT15" s="393"/>
      <c r="BU15" s="394"/>
      <c r="BV15" s="392">
        <v>361841</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11.1</v>
      </c>
      <c r="AD16" s="517"/>
      <c r="AE16" s="517"/>
      <c r="AF16" s="517"/>
      <c r="AG16" s="518"/>
      <c r="AH16" s="516">
        <v>14.5</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2220320</v>
      </c>
      <c r="BO16" s="430"/>
      <c r="BP16" s="430"/>
      <c r="BQ16" s="430"/>
      <c r="BR16" s="430"/>
      <c r="BS16" s="430"/>
      <c r="BT16" s="430"/>
      <c r="BU16" s="431"/>
      <c r="BV16" s="429">
        <v>2168139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959</v>
      </c>
      <c r="AD17" s="481"/>
      <c r="AE17" s="481"/>
      <c r="AF17" s="481"/>
      <c r="AG17" s="523"/>
      <c r="AH17" s="480">
        <v>991</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446255</v>
      </c>
      <c r="BO17" s="430"/>
      <c r="BP17" s="430"/>
      <c r="BQ17" s="430"/>
      <c r="BR17" s="430"/>
      <c r="BS17" s="430"/>
      <c r="BT17" s="430"/>
      <c r="BU17" s="431"/>
      <c r="BV17" s="429">
        <v>442482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150.4</v>
      </c>
      <c r="M18" s="545"/>
      <c r="N18" s="545"/>
      <c r="O18" s="545"/>
      <c r="P18" s="545"/>
      <c r="Q18" s="545"/>
      <c r="R18" s="546"/>
      <c r="S18" s="546"/>
      <c r="T18" s="546"/>
      <c r="U18" s="546"/>
      <c r="V18" s="547"/>
      <c r="W18" s="447"/>
      <c r="X18" s="448"/>
      <c r="Y18" s="448"/>
      <c r="Z18" s="448"/>
      <c r="AA18" s="448"/>
      <c r="AB18" s="439"/>
      <c r="AC18" s="548">
        <v>56.9</v>
      </c>
      <c r="AD18" s="549"/>
      <c r="AE18" s="549"/>
      <c r="AF18" s="549"/>
      <c r="AG18" s="550"/>
      <c r="AH18" s="548">
        <v>53.7</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1721596</v>
      </c>
      <c r="BO18" s="430"/>
      <c r="BP18" s="430"/>
      <c r="BQ18" s="430"/>
      <c r="BR18" s="430"/>
      <c r="BS18" s="430"/>
      <c r="BT18" s="430"/>
      <c r="BU18" s="431"/>
      <c r="BV18" s="429">
        <v>1976310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30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2666239</v>
      </c>
      <c r="BO19" s="430"/>
      <c r="BP19" s="430"/>
      <c r="BQ19" s="430"/>
      <c r="BR19" s="430"/>
      <c r="BS19" s="430"/>
      <c r="BT19" s="430"/>
      <c r="BU19" s="431"/>
      <c r="BV19" s="429">
        <v>2612765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1466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3624350</v>
      </c>
      <c r="BO23" s="430"/>
      <c r="BP23" s="430"/>
      <c r="BQ23" s="430"/>
      <c r="BR23" s="430"/>
      <c r="BS23" s="430"/>
      <c r="BT23" s="430"/>
      <c r="BU23" s="431"/>
      <c r="BV23" s="429">
        <v>3638092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6860</v>
      </c>
      <c r="R24" s="481"/>
      <c r="S24" s="481"/>
      <c r="T24" s="481"/>
      <c r="U24" s="481"/>
      <c r="V24" s="523"/>
      <c r="W24" s="582"/>
      <c r="X24" s="570"/>
      <c r="Y24" s="571"/>
      <c r="Z24" s="479" t="s">
        <v>171</v>
      </c>
      <c r="AA24" s="459"/>
      <c r="AB24" s="459"/>
      <c r="AC24" s="459"/>
      <c r="AD24" s="459"/>
      <c r="AE24" s="459"/>
      <c r="AF24" s="459"/>
      <c r="AG24" s="460"/>
      <c r="AH24" s="480">
        <v>62</v>
      </c>
      <c r="AI24" s="481"/>
      <c r="AJ24" s="481"/>
      <c r="AK24" s="481"/>
      <c r="AL24" s="523"/>
      <c r="AM24" s="480">
        <v>183892</v>
      </c>
      <c r="AN24" s="481"/>
      <c r="AO24" s="481"/>
      <c r="AP24" s="481"/>
      <c r="AQ24" s="481"/>
      <c r="AR24" s="523"/>
      <c r="AS24" s="480">
        <v>2966</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3612950</v>
      </c>
      <c r="BO24" s="430"/>
      <c r="BP24" s="430"/>
      <c r="BQ24" s="430"/>
      <c r="BR24" s="430"/>
      <c r="BS24" s="430"/>
      <c r="BT24" s="430"/>
      <c r="BU24" s="431"/>
      <c r="BV24" s="429">
        <v>3615892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1</v>
      </c>
      <c r="M25" s="481"/>
      <c r="N25" s="481"/>
      <c r="O25" s="481"/>
      <c r="P25" s="523"/>
      <c r="Q25" s="480">
        <v>6010</v>
      </c>
      <c r="R25" s="481"/>
      <c r="S25" s="481"/>
      <c r="T25" s="481"/>
      <c r="U25" s="481"/>
      <c r="V25" s="523"/>
      <c r="W25" s="582"/>
      <c r="X25" s="570"/>
      <c r="Y25" s="571"/>
      <c r="Z25" s="479" t="s">
        <v>174</v>
      </c>
      <c r="AA25" s="459"/>
      <c r="AB25" s="459"/>
      <c r="AC25" s="459"/>
      <c r="AD25" s="459"/>
      <c r="AE25" s="459"/>
      <c r="AF25" s="459"/>
      <c r="AG25" s="460"/>
      <c r="AH25" s="480" t="s">
        <v>126</v>
      </c>
      <c r="AI25" s="481"/>
      <c r="AJ25" s="481"/>
      <c r="AK25" s="481"/>
      <c r="AL25" s="523"/>
      <c r="AM25" s="480" t="s">
        <v>135</v>
      </c>
      <c r="AN25" s="481"/>
      <c r="AO25" s="481"/>
      <c r="AP25" s="481"/>
      <c r="AQ25" s="481"/>
      <c r="AR25" s="523"/>
      <c r="AS25" s="480" t="s">
        <v>127</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425635</v>
      </c>
      <c r="BO25" s="393"/>
      <c r="BP25" s="393"/>
      <c r="BQ25" s="393"/>
      <c r="BR25" s="393"/>
      <c r="BS25" s="393"/>
      <c r="BT25" s="393"/>
      <c r="BU25" s="394"/>
      <c r="BV25" s="392">
        <v>605342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176</v>
      </c>
      <c r="F26" s="459"/>
      <c r="G26" s="459"/>
      <c r="H26" s="459"/>
      <c r="I26" s="459"/>
      <c r="J26" s="459"/>
      <c r="K26" s="460"/>
      <c r="L26" s="480">
        <v>1</v>
      </c>
      <c r="M26" s="481"/>
      <c r="N26" s="481"/>
      <c r="O26" s="481"/>
      <c r="P26" s="523"/>
      <c r="Q26" s="480">
        <v>5690</v>
      </c>
      <c r="R26" s="481"/>
      <c r="S26" s="481"/>
      <c r="T26" s="481"/>
      <c r="U26" s="481"/>
      <c r="V26" s="523"/>
      <c r="W26" s="582"/>
      <c r="X26" s="570"/>
      <c r="Y26" s="571"/>
      <c r="Z26" s="479" t="s">
        <v>177</v>
      </c>
      <c r="AA26" s="592"/>
      <c r="AB26" s="592"/>
      <c r="AC26" s="592"/>
      <c r="AD26" s="592"/>
      <c r="AE26" s="592"/>
      <c r="AF26" s="592"/>
      <c r="AG26" s="593"/>
      <c r="AH26" s="480" t="s">
        <v>135</v>
      </c>
      <c r="AI26" s="481"/>
      <c r="AJ26" s="481"/>
      <c r="AK26" s="481"/>
      <c r="AL26" s="523"/>
      <c r="AM26" s="480" t="s">
        <v>127</v>
      </c>
      <c r="AN26" s="481"/>
      <c r="AO26" s="481"/>
      <c r="AP26" s="481"/>
      <c r="AQ26" s="481"/>
      <c r="AR26" s="523"/>
      <c r="AS26" s="480" t="s">
        <v>145</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145</v>
      </c>
      <c r="BO26" s="430"/>
      <c r="BP26" s="430"/>
      <c r="BQ26" s="430"/>
      <c r="BR26" s="430"/>
      <c r="BS26" s="430"/>
      <c r="BT26" s="430"/>
      <c r="BU26" s="431"/>
      <c r="BV26" s="429" t="s">
        <v>145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179</v>
      </c>
      <c r="F27" s="459"/>
      <c r="G27" s="459"/>
      <c r="H27" s="459"/>
      <c r="I27" s="459"/>
      <c r="J27" s="459"/>
      <c r="K27" s="460"/>
      <c r="L27" s="480">
        <v>1</v>
      </c>
      <c r="M27" s="481"/>
      <c r="N27" s="481"/>
      <c r="O27" s="481"/>
      <c r="P27" s="523"/>
      <c r="Q27" s="480">
        <v>2820</v>
      </c>
      <c r="R27" s="481"/>
      <c r="S27" s="481"/>
      <c r="T27" s="481"/>
      <c r="U27" s="481"/>
      <c r="V27" s="523"/>
      <c r="W27" s="582"/>
      <c r="X27" s="570"/>
      <c r="Y27" s="571"/>
      <c r="Z27" s="479" t="s">
        <v>180</v>
      </c>
      <c r="AA27" s="459"/>
      <c r="AB27" s="459"/>
      <c r="AC27" s="459"/>
      <c r="AD27" s="459"/>
      <c r="AE27" s="459"/>
      <c r="AF27" s="459"/>
      <c r="AG27" s="460"/>
      <c r="AH27" s="480" t="s">
        <v>145</v>
      </c>
      <c r="AI27" s="481"/>
      <c r="AJ27" s="481"/>
      <c r="AK27" s="481"/>
      <c r="AL27" s="523"/>
      <c r="AM27" s="480" t="s">
        <v>135</v>
      </c>
      <c r="AN27" s="481"/>
      <c r="AO27" s="481"/>
      <c r="AP27" s="481"/>
      <c r="AQ27" s="481"/>
      <c r="AR27" s="523"/>
      <c r="AS27" s="480" t="s">
        <v>126</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126</v>
      </c>
      <c r="BO27" s="606"/>
      <c r="BP27" s="606"/>
      <c r="BQ27" s="606"/>
      <c r="BR27" s="606"/>
      <c r="BS27" s="606"/>
      <c r="BT27" s="606"/>
      <c r="BU27" s="607"/>
      <c r="BV27" s="605">
        <v>208197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182</v>
      </c>
      <c r="F28" s="459"/>
      <c r="G28" s="459"/>
      <c r="H28" s="459"/>
      <c r="I28" s="459"/>
      <c r="J28" s="459"/>
      <c r="K28" s="460"/>
      <c r="L28" s="480">
        <v>1</v>
      </c>
      <c r="M28" s="481"/>
      <c r="N28" s="481"/>
      <c r="O28" s="481"/>
      <c r="P28" s="523"/>
      <c r="Q28" s="480">
        <v>2280</v>
      </c>
      <c r="R28" s="481"/>
      <c r="S28" s="481"/>
      <c r="T28" s="481"/>
      <c r="U28" s="481"/>
      <c r="V28" s="523"/>
      <c r="W28" s="582"/>
      <c r="X28" s="570"/>
      <c r="Y28" s="571"/>
      <c r="Z28" s="479" t="s">
        <v>183</v>
      </c>
      <c r="AA28" s="459"/>
      <c r="AB28" s="459"/>
      <c r="AC28" s="459"/>
      <c r="AD28" s="459"/>
      <c r="AE28" s="459"/>
      <c r="AF28" s="459"/>
      <c r="AG28" s="460"/>
      <c r="AH28" s="480" t="s">
        <v>135</v>
      </c>
      <c r="AI28" s="481"/>
      <c r="AJ28" s="481"/>
      <c r="AK28" s="481"/>
      <c r="AL28" s="523"/>
      <c r="AM28" s="480" t="s">
        <v>135</v>
      </c>
      <c r="AN28" s="481"/>
      <c r="AO28" s="481"/>
      <c r="AP28" s="481"/>
      <c r="AQ28" s="481"/>
      <c r="AR28" s="523"/>
      <c r="AS28" s="480" t="s">
        <v>135</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729220</v>
      </c>
      <c r="BO28" s="393"/>
      <c r="BP28" s="393"/>
      <c r="BQ28" s="393"/>
      <c r="BR28" s="393"/>
      <c r="BS28" s="393"/>
      <c r="BT28" s="393"/>
      <c r="BU28" s="394"/>
      <c r="BV28" s="392">
        <v>759074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185</v>
      </c>
      <c r="F29" s="459"/>
      <c r="G29" s="459"/>
      <c r="H29" s="459"/>
      <c r="I29" s="459"/>
      <c r="J29" s="459"/>
      <c r="K29" s="460"/>
      <c r="L29" s="480">
        <v>6</v>
      </c>
      <c r="M29" s="481"/>
      <c r="N29" s="481"/>
      <c r="O29" s="481"/>
      <c r="P29" s="523"/>
      <c r="Q29" s="480">
        <v>1870</v>
      </c>
      <c r="R29" s="481"/>
      <c r="S29" s="481"/>
      <c r="T29" s="481"/>
      <c r="U29" s="481"/>
      <c r="V29" s="523"/>
      <c r="W29" s="583"/>
      <c r="X29" s="584"/>
      <c r="Y29" s="585"/>
      <c r="Z29" s="479" t="s">
        <v>186</v>
      </c>
      <c r="AA29" s="459"/>
      <c r="AB29" s="459"/>
      <c r="AC29" s="459"/>
      <c r="AD29" s="459"/>
      <c r="AE29" s="459"/>
      <c r="AF29" s="459"/>
      <c r="AG29" s="460"/>
      <c r="AH29" s="480">
        <v>62</v>
      </c>
      <c r="AI29" s="481"/>
      <c r="AJ29" s="481"/>
      <c r="AK29" s="481"/>
      <c r="AL29" s="523"/>
      <c r="AM29" s="480">
        <v>183892</v>
      </c>
      <c r="AN29" s="481"/>
      <c r="AO29" s="481"/>
      <c r="AP29" s="481"/>
      <c r="AQ29" s="481"/>
      <c r="AR29" s="523"/>
      <c r="AS29" s="480">
        <v>2966</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266545</v>
      </c>
      <c r="BO29" s="430"/>
      <c r="BP29" s="430"/>
      <c r="BQ29" s="430"/>
      <c r="BR29" s="430"/>
      <c r="BS29" s="430"/>
      <c r="BT29" s="430"/>
      <c r="BU29" s="431"/>
      <c r="BV29" s="429">
        <v>284441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96.7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2114045</v>
      </c>
      <c r="BO30" s="606"/>
      <c r="BP30" s="606"/>
      <c r="BQ30" s="606"/>
      <c r="BR30" s="606"/>
      <c r="BS30" s="606"/>
      <c r="BT30" s="606"/>
      <c r="BU30" s="607"/>
      <c r="BV30" s="605">
        <v>1144628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196</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197</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国民健康保険月形町立病院事業会計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月新水道企業団</v>
      </c>
      <c r="BZ34" s="619"/>
      <c r="CA34" s="619"/>
      <c r="CB34" s="619"/>
      <c r="CC34" s="619"/>
      <c r="CD34" s="619"/>
      <c r="CE34" s="619"/>
      <c r="CF34" s="619"/>
      <c r="CG34" s="619"/>
      <c r="CH34" s="619"/>
      <c r="CI34" s="619"/>
      <c r="CJ34" s="619"/>
      <c r="CK34" s="619"/>
      <c r="CL34" s="619"/>
      <c r="CM34" s="619"/>
      <c r="CN34" s="214"/>
      <c r="CO34" s="618">
        <f>IF(CQ34="","",MAX(C34:D43,U34:V43,AM34:AN43,BE34:BF43,BW34:BX43)+1)</f>
        <v>11</v>
      </c>
      <c r="CP34" s="618"/>
      <c r="CQ34" s="619" t="str">
        <f>IF('各会計、関係団体の財政状況及び健全化判断比率'!BS7="","",'各会計、関係団体の財政状況及び健全化判断比率'!BS7)</f>
        <v>（株）月形町振興公社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岩見沢地区消防事務組合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南空知ふるさと市町村圏組合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空知教育センター組合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XaB3gTuUnQRGXtlH5TdXp3NgFIIs0gpxfjbJhesYCdPiGQoXI2R+tm347Stcn9GCRGiI6P1lb10DqYFbMVe6Cw==" saltValue="kHjWJTAh5eV80hTcro+M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10" t="s">
        <v>571</v>
      </c>
      <c r="D34" s="1210"/>
      <c r="E34" s="1211"/>
      <c r="F34" s="32">
        <v>3.08</v>
      </c>
      <c r="G34" s="33">
        <v>3.58</v>
      </c>
      <c r="H34" s="33">
        <v>4.7300000000000004</v>
      </c>
      <c r="I34" s="33">
        <v>3.76</v>
      </c>
      <c r="J34" s="34">
        <v>4.47</v>
      </c>
      <c r="K34" s="22"/>
      <c r="L34" s="22"/>
      <c r="M34" s="22"/>
      <c r="N34" s="22"/>
      <c r="O34" s="22"/>
      <c r="P34" s="22"/>
    </row>
    <row r="35" spans="1:16" ht="39" customHeight="1">
      <c r="A35" s="22"/>
      <c r="B35" s="35"/>
      <c r="C35" s="1204" t="s">
        <v>572</v>
      </c>
      <c r="D35" s="1205"/>
      <c r="E35" s="1206"/>
      <c r="F35" s="36">
        <v>3.62</v>
      </c>
      <c r="G35" s="37">
        <v>2.85</v>
      </c>
      <c r="H35" s="37">
        <v>2.1800000000000002</v>
      </c>
      <c r="I35" s="37">
        <v>2.6</v>
      </c>
      <c r="J35" s="38">
        <v>2.56</v>
      </c>
      <c r="K35" s="22"/>
      <c r="L35" s="22"/>
      <c r="M35" s="22"/>
      <c r="N35" s="22"/>
      <c r="O35" s="22"/>
      <c r="P35" s="22"/>
    </row>
    <row r="36" spans="1:16" ht="39" customHeight="1">
      <c r="A36" s="22"/>
      <c r="B36" s="35"/>
      <c r="C36" s="1204" t="s">
        <v>573</v>
      </c>
      <c r="D36" s="1205"/>
      <c r="E36" s="1206"/>
      <c r="F36" s="36">
        <v>0.85</v>
      </c>
      <c r="G36" s="37">
        <v>1.04</v>
      </c>
      <c r="H36" s="37">
        <v>3.19</v>
      </c>
      <c r="I36" s="37">
        <v>0.63</v>
      </c>
      <c r="J36" s="38">
        <v>0.49</v>
      </c>
      <c r="K36" s="22"/>
      <c r="L36" s="22"/>
      <c r="M36" s="22"/>
      <c r="N36" s="22"/>
      <c r="O36" s="22"/>
      <c r="P36" s="22"/>
    </row>
    <row r="37" spans="1:16" ht="39" customHeight="1">
      <c r="A37" s="22"/>
      <c r="B37" s="35"/>
      <c r="C37" s="1204" t="s">
        <v>574</v>
      </c>
      <c r="D37" s="1205"/>
      <c r="E37" s="1206"/>
      <c r="F37" s="36">
        <v>0</v>
      </c>
      <c r="G37" s="37">
        <v>0.04</v>
      </c>
      <c r="H37" s="37">
        <v>0.03</v>
      </c>
      <c r="I37" s="37">
        <v>0.23</v>
      </c>
      <c r="J37" s="38">
        <v>0.2</v>
      </c>
      <c r="K37" s="22"/>
      <c r="L37" s="22"/>
      <c r="M37" s="22"/>
      <c r="N37" s="22"/>
      <c r="O37" s="22"/>
      <c r="P37" s="22"/>
    </row>
    <row r="38" spans="1:16" ht="39" customHeight="1">
      <c r="A38" s="22"/>
      <c r="B38" s="35"/>
      <c r="C38" s="1204" t="s">
        <v>575</v>
      </c>
      <c r="D38" s="1205"/>
      <c r="E38" s="1206"/>
      <c r="F38" s="36">
        <v>0</v>
      </c>
      <c r="G38" s="37">
        <v>0</v>
      </c>
      <c r="H38" s="37">
        <v>0</v>
      </c>
      <c r="I38" s="37">
        <v>0</v>
      </c>
      <c r="J38" s="38">
        <v>0.02</v>
      </c>
      <c r="K38" s="22"/>
      <c r="L38" s="22"/>
      <c r="M38" s="22"/>
      <c r="N38" s="22"/>
      <c r="O38" s="22"/>
      <c r="P38" s="22"/>
    </row>
    <row r="39" spans="1:16" ht="39" customHeight="1">
      <c r="A39" s="22"/>
      <c r="B39" s="35"/>
      <c r="C39" s="1204" t="s">
        <v>576</v>
      </c>
      <c r="D39" s="1205"/>
      <c r="E39" s="1206"/>
      <c r="F39" s="36">
        <v>0</v>
      </c>
      <c r="G39" s="37">
        <v>0</v>
      </c>
      <c r="H39" s="37">
        <v>0</v>
      </c>
      <c r="I39" s="37">
        <v>0</v>
      </c>
      <c r="J39" s="38">
        <v>0</v>
      </c>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577</v>
      </c>
      <c r="D42" s="1205"/>
      <c r="E42" s="1206"/>
      <c r="F42" s="36" t="s">
        <v>522</v>
      </c>
      <c r="G42" s="37" t="s">
        <v>522</v>
      </c>
      <c r="H42" s="37" t="s">
        <v>522</v>
      </c>
      <c r="I42" s="37" t="s">
        <v>522</v>
      </c>
      <c r="J42" s="38" t="s">
        <v>522</v>
      </c>
      <c r="K42" s="22"/>
      <c r="L42" s="22"/>
      <c r="M42" s="22"/>
      <c r="N42" s="22"/>
      <c r="O42" s="22"/>
      <c r="P42" s="22"/>
    </row>
    <row r="43" spans="1:16" ht="39" customHeight="1" thickBot="1">
      <c r="A43" s="22"/>
      <c r="B43" s="40"/>
      <c r="C43" s="1207" t="s">
        <v>578</v>
      </c>
      <c r="D43" s="1208"/>
      <c r="E43" s="1209"/>
      <c r="F43" s="41" t="s">
        <v>522</v>
      </c>
      <c r="G43" s="42" t="s">
        <v>522</v>
      </c>
      <c r="H43" s="42" t="s">
        <v>522</v>
      </c>
      <c r="I43" s="42" t="s">
        <v>522</v>
      </c>
      <c r="J43" s="43" t="s">
        <v>522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1bEhe9uWaUKqjfJIk3pnPYObVnNmjerWhL1cJtORPEhI+LVVgDD+tUSq/2HFLqPrlpKfz+MWWgB/p2EQLoIWg==" saltValue="2qGmA3EcnlP0Bpa+nxbM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12" t="s">
        <v>11</v>
      </c>
      <c r="C45" s="1213"/>
      <c r="D45" s="58"/>
      <c r="E45" s="1218" t="s">
        <v>12</v>
      </c>
      <c r="F45" s="1218"/>
      <c r="G45" s="1218"/>
      <c r="H45" s="1218"/>
      <c r="I45" s="1218"/>
      <c r="J45" s="1219"/>
      <c r="K45" s="59">
        <v>446</v>
      </c>
      <c r="L45" s="60">
        <v>389</v>
      </c>
      <c r="M45" s="60">
        <v>369</v>
      </c>
      <c r="N45" s="60">
        <v>434</v>
      </c>
      <c r="O45" s="61">
        <v>433</v>
      </c>
      <c r="P45" s="48"/>
      <c r="Q45" s="48"/>
      <c r="R45" s="48"/>
      <c r="S45" s="48"/>
      <c r="T45" s="48"/>
      <c r="U45" s="48"/>
    </row>
    <row r="46" spans="1:21" ht="30.75" customHeight="1">
      <c r="A46" s="48"/>
      <c r="B46" s="1214"/>
      <c r="C46" s="1215"/>
      <c r="D46" s="62"/>
      <c r="E46" s="1220" t="s">
        <v>13</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c r="A47" s="48"/>
      <c r="B47" s="1214"/>
      <c r="C47" s="1215"/>
      <c r="D47" s="62"/>
      <c r="E47" s="1220" t="s">
        <v>14</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c r="A48" s="48"/>
      <c r="B48" s="1214"/>
      <c r="C48" s="1215"/>
      <c r="D48" s="62"/>
      <c r="E48" s="1220" t="s">
        <v>15</v>
      </c>
      <c r="F48" s="1220"/>
      <c r="G48" s="1220"/>
      <c r="H48" s="1220"/>
      <c r="I48" s="1220"/>
      <c r="J48" s="1221"/>
      <c r="K48" s="63">
        <v>96</v>
      </c>
      <c r="L48" s="64">
        <v>102</v>
      </c>
      <c r="M48" s="64">
        <v>100</v>
      </c>
      <c r="N48" s="64">
        <v>92</v>
      </c>
      <c r="O48" s="65">
        <v>89</v>
      </c>
      <c r="P48" s="48"/>
      <c r="Q48" s="48"/>
      <c r="R48" s="48"/>
      <c r="S48" s="48"/>
      <c r="T48" s="48"/>
      <c r="U48" s="48"/>
    </row>
    <row r="49" spans="1:21" ht="30.75" customHeight="1">
      <c r="A49" s="48"/>
      <c r="B49" s="1214"/>
      <c r="C49" s="1215"/>
      <c r="D49" s="62"/>
      <c r="E49" s="1220" t="s">
        <v>16</v>
      </c>
      <c r="F49" s="1220"/>
      <c r="G49" s="1220"/>
      <c r="H49" s="1220"/>
      <c r="I49" s="1220"/>
      <c r="J49" s="1221"/>
      <c r="K49" s="63" t="s">
        <v>522</v>
      </c>
      <c r="L49" s="64" t="s">
        <v>522</v>
      </c>
      <c r="M49" s="64" t="s">
        <v>522</v>
      </c>
      <c r="N49" s="64" t="s">
        <v>522</v>
      </c>
      <c r="O49" s="65" t="s">
        <v>522</v>
      </c>
      <c r="P49" s="48"/>
      <c r="Q49" s="48"/>
      <c r="R49" s="48"/>
      <c r="S49" s="48"/>
      <c r="T49" s="48"/>
      <c r="U49" s="48"/>
    </row>
    <row r="50" spans="1:21" ht="30.75" customHeight="1">
      <c r="A50" s="48"/>
      <c r="B50" s="1214"/>
      <c r="C50" s="1215"/>
      <c r="D50" s="62"/>
      <c r="E50" s="1220" t="s">
        <v>17</v>
      </c>
      <c r="F50" s="1220"/>
      <c r="G50" s="1220"/>
      <c r="H50" s="1220"/>
      <c r="I50" s="1220"/>
      <c r="J50" s="1221"/>
      <c r="K50" s="63">
        <v>11</v>
      </c>
      <c r="L50" s="64">
        <v>1</v>
      </c>
      <c r="M50" s="64">
        <v>1</v>
      </c>
      <c r="N50" s="64">
        <v>1</v>
      </c>
      <c r="O50" s="65">
        <v>1</v>
      </c>
      <c r="P50" s="48"/>
      <c r="Q50" s="48"/>
      <c r="R50" s="48"/>
      <c r="S50" s="48"/>
      <c r="T50" s="48"/>
      <c r="U50" s="48"/>
    </row>
    <row r="51" spans="1:21" ht="30.75" customHeight="1">
      <c r="A51" s="48"/>
      <c r="B51" s="1216"/>
      <c r="C51" s="1217"/>
      <c r="D51" s="66"/>
      <c r="E51" s="1220" t="s">
        <v>18</v>
      </c>
      <c r="F51" s="1220"/>
      <c r="G51" s="1220"/>
      <c r="H51" s="1220"/>
      <c r="I51" s="1220"/>
      <c r="J51" s="1221"/>
      <c r="K51" s="63" t="s">
        <v>522</v>
      </c>
      <c r="L51" s="64" t="s">
        <v>522</v>
      </c>
      <c r="M51" s="64">
        <v>0</v>
      </c>
      <c r="N51" s="64" t="s">
        <v>522</v>
      </c>
      <c r="O51" s="65">
        <v>0</v>
      </c>
      <c r="P51" s="48"/>
      <c r="Q51" s="48"/>
      <c r="R51" s="48"/>
      <c r="S51" s="48"/>
      <c r="T51" s="48"/>
      <c r="U51" s="48"/>
    </row>
    <row r="52" spans="1:21" ht="30.75" customHeight="1">
      <c r="A52" s="48"/>
      <c r="B52" s="1222" t="s">
        <v>19</v>
      </c>
      <c r="C52" s="1223"/>
      <c r="D52" s="66"/>
      <c r="E52" s="1220" t="s">
        <v>20</v>
      </c>
      <c r="F52" s="1220"/>
      <c r="G52" s="1220"/>
      <c r="H52" s="1220"/>
      <c r="I52" s="1220"/>
      <c r="J52" s="1221"/>
      <c r="K52" s="63">
        <v>477</v>
      </c>
      <c r="L52" s="64">
        <v>476</v>
      </c>
      <c r="M52" s="64">
        <v>462</v>
      </c>
      <c r="N52" s="64">
        <v>476</v>
      </c>
      <c r="O52" s="65">
        <v>481</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76</v>
      </c>
      <c r="L53" s="69">
        <v>16</v>
      </c>
      <c r="M53" s="69">
        <v>8</v>
      </c>
      <c r="N53" s="69">
        <v>51</v>
      </c>
      <c r="O53" s="70">
        <v>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ctWS7bT/blFsBuc6ebfAXbIkOxXlaYEN+qoSu5iR+QdXkr7TvUWn8peWUHHVVp0v5fK8QtPNgvl7L2JwNf3eg==" saltValue="JTM6W4QyXpz7WL6VPgT+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38" t="s">
        <v>30</v>
      </c>
      <c r="C41" s="1239"/>
      <c r="D41" s="102"/>
      <c r="E41" s="1244" t="s">
        <v>31</v>
      </c>
      <c r="F41" s="1244"/>
      <c r="G41" s="1244"/>
      <c r="H41" s="1245"/>
      <c r="I41" s="103">
        <v>3909</v>
      </c>
      <c r="J41" s="104">
        <v>3785</v>
      </c>
      <c r="K41" s="104">
        <v>3852</v>
      </c>
      <c r="L41" s="104">
        <v>3638</v>
      </c>
      <c r="M41" s="105">
        <v>3624</v>
      </c>
    </row>
    <row r="42" spans="2:13" ht="27.75" customHeight="1">
      <c r="B42" s="1240"/>
      <c r="C42" s="1241"/>
      <c r="D42" s="106"/>
      <c r="E42" s="1246" t="s">
        <v>32</v>
      </c>
      <c r="F42" s="1246"/>
      <c r="G42" s="1246"/>
      <c r="H42" s="1247"/>
      <c r="I42" s="107">
        <v>44</v>
      </c>
      <c r="J42" s="108">
        <v>33</v>
      </c>
      <c r="K42" s="108" t="s">
        <v>522</v>
      </c>
      <c r="L42" s="108" t="s">
        <v>522</v>
      </c>
      <c r="M42" s="109" t="s">
        <v>522</v>
      </c>
    </row>
    <row r="43" spans="2:13" ht="27.75" customHeight="1">
      <c r="B43" s="1240"/>
      <c r="C43" s="1241"/>
      <c r="D43" s="106"/>
      <c r="E43" s="1246" t="s">
        <v>33</v>
      </c>
      <c r="F43" s="1246"/>
      <c r="G43" s="1246"/>
      <c r="H43" s="1247"/>
      <c r="I43" s="107">
        <v>711</v>
      </c>
      <c r="J43" s="108">
        <v>678</v>
      </c>
      <c r="K43" s="108">
        <v>611</v>
      </c>
      <c r="L43" s="108">
        <v>557</v>
      </c>
      <c r="M43" s="109">
        <v>478</v>
      </c>
    </row>
    <row r="44" spans="2:13" ht="27.75" customHeight="1">
      <c r="B44" s="1240"/>
      <c r="C44" s="1241"/>
      <c r="D44" s="106"/>
      <c r="E44" s="1246" t="s">
        <v>34</v>
      </c>
      <c r="F44" s="1246"/>
      <c r="G44" s="1246"/>
      <c r="H44" s="1247"/>
      <c r="I44" s="107">
        <v>44</v>
      </c>
      <c r="J44" s="108">
        <v>33</v>
      </c>
      <c r="K44" s="108" t="s">
        <v>522</v>
      </c>
      <c r="L44" s="108" t="s">
        <v>522</v>
      </c>
      <c r="M44" s="109" t="s">
        <v>522</v>
      </c>
    </row>
    <row r="45" spans="2:13" ht="27.75" customHeight="1">
      <c r="B45" s="1240"/>
      <c r="C45" s="1241"/>
      <c r="D45" s="106"/>
      <c r="E45" s="1246" t="s">
        <v>35</v>
      </c>
      <c r="F45" s="1246"/>
      <c r="G45" s="1246"/>
      <c r="H45" s="1247"/>
      <c r="I45" s="107">
        <v>485</v>
      </c>
      <c r="J45" s="108">
        <v>477</v>
      </c>
      <c r="K45" s="108">
        <v>788</v>
      </c>
      <c r="L45" s="108">
        <v>672</v>
      </c>
      <c r="M45" s="109">
        <v>693</v>
      </c>
    </row>
    <row r="46" spans="2:13" ht="27.75" customHeight="1">
      <c r="B46" s="1240"/>
      <c r="C46" s="1241"/>
      <c r="D46" s="110"/>
      <c r="E46" s="1246" t="s">
        <v>36</v>
      </c>
      <c r="F46" s="1246"/>
      <c r="G46" s="1246"/>
      <c r="H46" s="1247"/>
      <c r="I46" s="107" t="s">
        <v>522</v>
      </c>
      <c r="J46" s="108" t="s">
        <v>522</v>
      </c>
      <c r="K46" s="108" t="s">
        <v>522</v>
      </c>
      <c r="L46" s="108" t="s">
        <v>522</v>
      </c>
      <c r="M46" s="109" t="s">
        <v>522</v>
      </c>
    </row>
    <row r="47" spans="2:13" ht="27.75" customHeight="1">
      <c r="B47" s="1240"/>
      <c r="C47" s="1241"/>
      <c r="D47" s="111"/>
      <c r="E47" s="1248" t="s">
        <v>37</v>
      </c>
      <c r="F47" s="1249"/>
      <c r="G47" s="1249"/>
      <c r="H47" s="1250"/>
      <c r="I47" s="107" t="s">
        <v>522</v>
      </c>
      <c r="J47" s="108" t="s">
        <v>522</v>
      </c>
      <c r="K47" s="108" t="s">
        <v>522</v>
      </c>
      <c r="L47" s="108" t="s">
        <v>522</v>
      </c>
      <c r="M47" s="109" t="s">
        <v>522</v>
      </c>
    </row>
    <row r="48" spans="2:13" ht="27.75" customHeight="1">
      <c r="B48" s="1240"/>
      <c r="C48" s="1241"/>
      <c r="D48" s="106"/>
      <c r="E48" s="1246" t="s">
        <v>38</v>
      </c>
      <c r="F48" s="1246"/>
      <c r="G48" s="1246"/>
      <c r="H48" s="1247"/>
      <c r="I48" s="107" t="s">
        <v>522</v>
      </c>
      <c r="J48" s="108" t="s">
        <v>522</v>
      </c>
      <c r="K48" s="108" t="s">
        <v>522</v>
      </c>
      <c r="L48" s="108" t="s">
        <v>522</v>
      </c>
      <c r="M48" s="109" t="s">
        <v>522</v>
      </c>
    </row>
    <row r="49" spans="2:13" ht="27.75" customHeight="1">
      <c r="B49" s="1242"/>
      <c r="C49" s="1243"/>
      <c r="D49" s="106"/>
      <c r="E49" s="1246" t="s">
        <v>39</v>
      </c>
      <c r="F49" s="1246"/>
      <c r="G49" s="1246"/>
      <c r="H49" s="1247"/>
      <c r="I49" s="107" t="s">
        <v>522</v>
      </c>
      <c r="J49" s="108" t="s">
        <v>522</v>
      </c>
      <c r="K49" s="108" t="s">
        <v>522</v>
      </c>
      <c r="L49" s="108" t="s">
        <v>522</v>
      </c>
      <c r="M49" s="109" t="s">
        <v>522</v>
      </c>
    </row>
    <row r="50" spans="2:13" ht="27.75" customHeight="1">
      <c r="B50" s="1251" t="s">
        <v>40</v>
      </c>
      <c r="C50" s="1252"/>
      <c r="D50" s="112"/>
      <c r="E50" s="1246" t="s">
        <v>41</v>
      </c>
      <c r="F50" s="1246"/>
      <c r="G50" s="1246"/>
      <c r="H50" s="1247"/>
      <c r="I50" s="107">
        <v>2500</v>
      </c>
      <c r="J50" s="108">
        <v>2497</v>
      </c>
      <c r="K50" s="108">
        <v>2510</v>
      </c>
      <c r="L50" s="108">
        <v>2567</v>
      </c>
      <c r="M50" s="109">
        <v>3277</v>
      </c>
    </row>
    <row r="51" spans="2:13" ht="27.75" customHeight="1">
      <c r="B51" s="1240"/>
      <c r="C51" s="1241"/>
      <c r="D51" s="106"/>
      <c r="E51" s="1246" t="s">
        <v>42</v>
      </c>
      <c r="F51" s="1246"/>
      <c r="G51" s="1246"/>
      <c r="H51" s="1247"/>
      <c r="I51" s="107">
        <v>324</v>
      </c>
      <c r="J51" s="108">
        <v>292</v>
      </c>
      <c r="K51" s="108">
        <v>276</v>
      </c>
      <c r="L51" s="108">
        <v>268</v>
      </c>
      <c r="M51" s="109">
        <v>245</v>
      </c>
    </row>
    <row r="52" spans="2:13" ht="27.75" customHeight="1">
      <c r="B52" s="1242"/>
      <c r="C52" s="1243"/>
      <c r="D52" s="106"/>
      <c r="E52" s="1246" t="s">
        <v>43</v>
      </c>
      <c r="F52" s="1246"/>
      <c r="G52" s="1246"/>
      <c r="H52" s="1247"/>
      <c r="I52" s="107">
        <v>3797</v>
      </c>
      <c r="J52" s="108">
        <v>3541</v>
      </c>
      <c r="K52" s="108">
        <v>3431</v>
      </c>
      <c r="L52" s="108">
        <v>3309</v>
      </c>
      <c r="M52" s="109">
        <v>3196</v>
      </c>
    </row>
    <row r="53" spans="2:13" ht="27.75" customHeight="1" thickBot="1">
      <c r="B53" s="1253" t="s">
        <v>44</v>
      </c>
      <c r="C53" s="1254"/>
      <c r="D53" s="113"/>
      <c r="E53" s="1255" t="s">
        <v>45</v>
      </c>
      <c r="F53" s="1255"/>
      <c r="G53" s="1255"/>
      <c r="H53" s="1256"/>
      <c r="I53" s="114">
        <v>-1428</v>
      </c>
      <c r="J53" s="115">
        <v>-1325</v>
      </c>
      <c r="K53" s="115">
        <v>-966</v>
      </c>
      <c r="L53" s="115">
        <v>-1278</v>
      </c>
      <c r="M53" s="116">
        <v>-1924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nkWWXB09bkTV43DbEq1bcdy5ew7gvZ8uojr9d7fLcHZ4VCBk1W8QAoADGiyG/imReWuuwtgK0yprC5LG6T3Iw==" saltValue="ogFYetgaJ9VEDt48aTLA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265" t="s">
        <v>48</v>
      </c>
      <c r="D55" s="1265"/>
      <c r="E55" s="1266"/>
      <c r="F55" s="128">
        <v>759</v>
      </c>
      <c r="G55" s="128">
        <v>759</v>
      </c>
      <c r="H55" s="129">
        <v>729</v>
      </c>
    </row>
    <row r="56" spans="2:8" ht="52.5" customHeight="1">
      <c r="B56" s="130"/>
      <c r="C56" s="1267" t="s">
        <v>49</v>
      </c>
      <c r="D56" s="1267"/>
      <c r="E56" s="1268"/>
      <c r="F56" s="131">
        <v>310</v>
      </c>
      <c r="G56" s="131">
        <v>284</v>
      </c>
      <c r="H56" s="132">
        <v>267</v>
      </c>
    </row>
    <row r="57" spans="2:8" ht="53.25" customHeight="1">
      <c r="B57" s="130"/>
      <c r="C57" s="1269" t="s">
        <v>50</v>
      </c>
      <c r="D57" s="1269"/>
      <c r="E57" s="1270"/>
      <c r="F57" s="133">
        <v>1131</v>
      </c>
      <c r="G57" s="133">
        <v>1145</v>
      </c>
      <c r="H57" s="134">
        <v>2114</v>
      </c>
    </row>
    <row r="58" spans="2:8" ht="45.75" customHeight="1">
      <c r="B58" s="135"/>
      <c r="C58" s="1257" t="s">
        <v>590</v>
      </c>
      <c r="D58" s="1258"/>
      <c r="E58" s="1259"/>
      <c r="F58" s="136">
        <v>833</v>
      </c>
      <c r="G58" s="136">
        <v>834</v>
      </c>
      <c r="H58" s="137">
        <v>1042</v>
      </c>
    </row>
    <row r="59" spans="2:8" ht="45.75" customHeight="1">
      <c r="B59" s="135"/>
      <c r="C59" s="1257" t="s">
        <v>591</v>
      </c>
      <c r="D59" s="1258"/>
      <c r="E59" s="1259"/>
      <c r="F59" s="136">
        <v>0</v>
      </c>
      <c r="G59" s="136">
        <v>0</v>
      </c>
      <c r="H59" s="137">
        <v>595</v>
      </c>
    </row>
    <row r="60" spans="2:8" ht="45.75" customHeight="1">
      <c r="B60" s="135"/>
      <c r="C60" s="1257" t="s">
        <v>592</v>
      </c>
      <c r="D60" s="1258"/>
      <c r="E60" s="1259"/>
      <c r="F60" s="136">
        <v>12</v>
      </c>
      <c r="G60" s="136">
        <v>30</v>
      </c>
      <c r="H60" s="137">
        <v>200</v>
      </c>
    </row>
    <row r="61" spans="2:8" ht="45.75" customHeight="1">
      <c r="B61" s="135"/>
      <c r="C61" s="1257" t="s">
        <v>593</v>
      </c>
      <c r="D61" s="1258"/>
      <c r="E61" s="1259"/>
      <c r="F61" s="136">
        <v>168</v>
      </c>
      <c r="G61" s="136">
        <v>163</v>
      </c>
      <c r="H61" s="137">
        <v>159</v>
      </c>
    </row>
    <row r="62" spans="2:8" ht="45.75" customHeight="1" thickBot="1">
      <c r="B62" s="138"/>
      <c r="C62" s="1260" t="s">
        <v>594</v>
      </c>
      <c r="D62" s="1261"/>
      <c r="E62" s="1262"/>
      <c r="F62" s="139">
        <v>98</v>
      </c>
      <c r="G62" s="139">
        <v>98</v>
      </c>
      <c r="H62" s="140">
        <v>98</v>
      </c>
    </row>
    <row r="63" spans="2:8" ht="52.5" customHeight="1" thickBot="1">
      <c r="B63" s="141"/>
      <c r="C63" s="1263" t="s">
        <v>51</v>
      </c>
      <c r="D63" s="1263"/>
      <c r="E63" s="1264"/>
      <c r="F63" s="142">
        <v>2200</v>
      </c>
      <c r="G63" s="142">
        <v>2188</v>
      </c>
      <c r="H63" s="143">
        <v>3110</v>
      </c>
    </row>
    <row r="64" spans="2:8" ht="15" customHeight="1"/>
  </sheetData>
  <sheetProtection algorithmName="SHA-512" hashValue="iM9Rs2MzTEX07iIHUnx+Lnl6mNexJbW8zLyYHwJTHZMIcOcEFF5c0VMdDLND4ttEGqfnKkPDWfYOemvnFDR04A==" saltValue="QcKam/bnuZgUg8yRyO4U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126742</v>
      </c>
      <c r="E3" s="162"/>
      <c r="F3" s="163">
        <v>280458</v>
      </c>
      <c r="G3" s="164"/>
      <c r="H3" s="165"/>
    </row>
    <row r="4" spans="1:8">
      <c r="A4" s="166"/>
      <c r="B4" s="167"/>
      <c r="C4" s="168"/>
      <c r="D4" s="169">
        <v>76487</v>
      </c>
      <c r="E4" s="170"/>
      <c r="F4" s="171">
        <v>127286</v>
      </c>
      <c r="G4" s="172"/>
      <c r="H4" s="173"/>
    </row>
    <row r="5" spans="1:8">
      <c r="A5" s="154" t="s">
        <v>555</v>
      </c>
      <c r="B5" s="159"/>
      <c r="C5" s="160"/>
      <c r="D5" s="161">
        <v>71448</v>
      </c>
      <c r="E5" s="162"/>
      <c r="F5" s="163">
        <v>291945</v>
      </c>
      <c r="G5" s="164"/>
      <c r="H5" s="165"/>
    </row>
    <row r="6" spans="1:8">
      <c r="A6" s="166"/>
      <c r="B6" s="167"/>
      <c r="C6" s="168"/>
      <c r="D6" s="169">
        <v>49171</v>
      </c>
      <c r="E6" s="170"/>
      <c r="F6" s="171">
        <v>127651</v>
      </c>
      <c r="G6" s="172"/>
      <c r="H6" s="173"/>
    </row>
    <row r="7" spans="1:8">
      <c r="A7" s="154" t="s">
        <v>556</v>
      </c>
      <c r="B7" s="159"/>
      <c r="C7" s="160"/>
      <c r="D7" s="161">
        <v>122211</v>
      </c>
      <c r="E7" s="162"/>
      <c r="F7" s="163">
        <v>291173</v>
      </c>
      <c r="G7" s="164"/>
      <c r="H7" s="165"/>
    </row>
    <row r="8" spans="1:8">
      <c r="A8" s="166"/>
      <c r="B8" s="167"/>
      <c r="C8" s="168"/>
      <c r="D8" s="169">
        <v>99355</v>
      </c>
      <c r="E8" s="170"/>
      <c r="F8" s="171">
        <v>119071</v>
      </c>
      <c r="G8" s="172"/>
      <c r="H8" s="173"/>
    </row>
    <row r="9" spans="1:8">
      <c r="A9" s="154" t="s">
        <v>557</v>
      </c>
      <c r="B9" s="159"/>
      <c r="C9" s="160"/>
      <c r="D9" s="161">
        <v>69637</v>
      </c>
      <c r="E9" s="162"/>
      <c r="F9" s="163">
        <v>271581</v>
      </c>
      <c r="G9" s="164"/>
      <c r="H9" s="165"/>
    </row>
    <row r="10" spans="1:8">
      <c r="A10" s="166"/>
      <c r="B10" s="167"/>
      <c r="C10" s="168"/>
      <c r="D10" s="169">
        <v>47109</v>
      </c>
      <c r="E10" s="170"/>
      <c r="F10" s="171">
        <v>117844</v>
      </c>
      <c r="G10" s="172"/>
      <c r="H10" s="173"/>
    </row>
    <row r="11" spans="1:8">
      <c r="A11" s="154" t="s">
        <v>558</v>
      </c>
      <c r="B11" s="159"/>
      <c r="C11" s="160"/>
      <c r="D11" s="161">
        <v>83538</v>
      </c>
      <c r="E11" s="162"/>
      <c r="F11" s="163">
        <v>268375</v>
      </c>
      <c r="G11" s="164"/>
      <c r="H11" s="165"/>
    </row>
    <row r="12" spans="1:8">
      <c r="A12" s="166"/>
      <c r="B12" s="167"/>
      <c r="C12" s="174"/>
      <c r="D12" s="169">
        <v>25433</v>
      </c>
      <c r="E12" s="170"/>
      <c r="F12" s="171">
        <v>119602</v>
      </c>
      <c r="G12" s="172"/>
      <c r="H12" s="173"/>
    </row>
    <row r="13" spans="1:8">
      <c r="A13" s="154"/>
      <c r="B13" s="159"/>
      <c r="C13" s="175"/>
      <c r="D13" s="176">
        <v>94715</v>
      </c>
      <c r="E13" s="177"/>
      <c r="F13" s="178">
        <v>280706</v>
      </c>
      <c r="G13" s="179"/>
      <c r="H13" s="165"/>
    </row>
    <row r="14" spans="1:8">
      <c r="A14" s="166"/>
      <c r="B14" s="167"/>
      <c r="C14" s="168"/>
      <c r="D14" s="169">
        <v>59511</v>
      </c>
      <c r="E14" s="170"/>
      <c r="F14" s="171">
        <v>122291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3.62</v>
      </c>
      <c r="C19" s="180">
        <f>ROUND(VALUE(SUBSTITUTE(実質収支比率等に係る経年分析!G$48,"▲","-")),2)</f>
        <v>2.86</v>
      </c>
      <c r="D19" s="180">
        <f>ROUND(VALUE(SUBSTITUTE(実質収支比率等に係る経年分析!H$48,"▲","-")),2)</f>
        <v>2.19</v>
      </c>
      <c r="E19" s="180">
        <f>ROUND(VALUE(SUBSTITUTE(実質収支比率等に係る経年分析!I$48,"▲","-")),2)</f>
        <v>2.6</v>
      </c>
      <c r="F19" s="180">
        <f>ROUND(VALUE(SUBSTITUTE(実質収支比率等に係る経年分析!J$48,"▲","-")),2)</f>
        <v>2.56</v>
      </c>
    </row>
    <row r="20" spans="1:11">
      <c r="A20" s="180" t="s">
        <v>55</v>
      </c>
      <c r="B20" s="180">
        <f>ROUND(VALUE(SUBSTITUTE(実質収支比率等に係る経年分析!F$47,"▲","-")),2)</f>
        <v>30.59</v>
      </c>
      <c r="C20" s="180">
        <f>ROUND(VALUE(SUBSTITUTE(実質収支比率等に係る経年分析!G$47,"▲","-")),2)</f>
        <v>31.46</v>
      </c>
      <c r="D20" s="180">
        <f>ROUND(VALUE(SUBSTITUTE(実質収支比率等に係る経年分析!H$47,"▲","-")),2)</f>
        <v>31.87</v>
      </c>
      <c r="E20" s="180">
        <f>ROUND(VALUE(SUBSTITUTE(実質収支比率等に係る経年分析!I$47,"▲","-")),2)</f>
        <v>32.47</v>
      </c>
      <c r="F20" s="180">
        <f>ROUND(VALUE(SUBSTITUTE(実質収支比率等に係る経年分析!J$47,"▲","-")),2)</f>
        <v>30.78</v>
      </c>
    </row>
    <row r="21" spans="1:11">
      <c r="A21" s="180" t="s">
        <v>56</v>
      </c>
      <c r="B21" s="180">
        <f>IF(ISNUMBER(VALUE(SUBSTITUTE(実質収支比率等に係る経年分析!F$49,"▲","-"))),ROUND(VALUE(SUBSTITUTE(実質収支比率等に係る経年分析!F$49,"▲","-")),2),NA())</f>
        <v>5.48</v>
      </c>
      <c r="C21" s="180">
        <f>IF(ISNUMBER(VALUE(SUBSTITUTE(実質収支比率等に係る経年分析!G$49,"▲","-"))),ROUND(VALUE(SUBSTITUTE(実質収支比率等に係る経年分析!G$49,"▲","-")),2),NA())</f>
        <v>-0.85</v>
      </c>
      <c r="D21" s="180">
        <f>IF(ISNUMBER(VALUE(SUBSTITUTE(実質収支比率等に係る経年分析!H$49,"▲","-"))),ROUND(VALUE(SUBSTITUTE(実質収支比率等に係る経年分析!H$49,"▲","-")),2),NA())</f>
        <v>-0.7</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-1.27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2.1800000000000002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2.56</v>
      </c>
    </row>
    <row r="36" spans="1:16">
      <c r="A36" s="181" t="str">
        <f>IF(連結実質赤字比率に係る赤字・黒字の構成分析!C$34="",NA(),連結実質赤字比率に係る赤字・黒字の構成分析!C$34)</f>
        <v>国民健康保険月形町立病院事業会計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4.7300000000000004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477</v>
      </c>
      <c r="E42" s="182"/>
      <c r="F42" s="182"/>
      <c r="G42" s="182">
        <f>'実質公債費比率（分子）の構造'!L$52</f>
        <v>476</v>
      </c>
      <c r="H42" s="182"/>
      <c r="I42" s="182"/>
      <c r="J42" s="182">
        <f>'実質公債費比率（分子）の構造'!M$52</f>
        <v>462</v>
      </c>
      <c r="K42" s="182"/>
      <c r="L42" s="182"/>
      <c r="M42" s="182">
        <f>'実質公債費比率（分子）の構造'!N$52</f>
        <v>476</v>
      </c>
      <c r="N42" s="182"/>
      <c r="O42" s="182"/>
      <c r="P42" s="182">
        <f>'実質公債費比率（分子）の構造'!O$52</f>
        <v>481</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11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96</v>
      </c>
      <c r="C46" s="182"/>
      <c r="D46" s="182"/>
      <c r="E46" s="182">
        <f>'実質公債費比率（分子）の構造'!L$48</f>
        <v>102</v>
      </c>
      <c r="F46" s="182"/>
      <c r="G46" s="182"/>
      <c r="H46" s="182">
        <f>'実質公債費比率（分子）の構造'!M$48</f>
        <v>100</v>
      </c>
      <c r="I46" s="182"/>
      <c r="J46" s="182"/>
      <c r="K46" s="182">
        <f>'実質公債費比率（分子）の構造'!N$48</f>
        <v>92</v>
      </c>
      <c r="L46" s="182"/>
      <c r="M46" s="182"/>
      <c r="N46" s="182">
        <f>'実質公債費比率（分子）の構造'!O$48</f>
        <v>89</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446</v>
      </c>
      <c r="C49" s="182"/>
      <c r="D49" s="182"/>
      <c r="E49" s="182">
        <f>'実質公債費比率（分子）の構造'!L$45</f>
        <v>389</v>
      </c>
      <c r="F49" s="182"/>
      <c r="G49" s="182"/>
      <c r="H49" s="182">
        <f>'実質公債費比率（分子）の構造'!M$45</f>
        <v>369</v>
      </c>
      <c r="I49" s="182"/>
      <c r="J49" s="182"/>
      <c r="K49" s="182">
        <f>'実質公債費比率（分子）の構造'!N$45</f>
        <v>434</v>
      </c>
      <c r="L49" s="182"/>
      <c r="M49" s="182"/>
      <c r="N49" s="182">
        <f>'実質公債費比率（分子）の構造'!O$45</f>
        <v>433</v>
      </c>
      <c r="O49" s="182"/>
      <c r="P49" s="182"/>
    </row>
    <row r="50" spans="1:16">
      <c r="A50" s="182" t="s">
        <v>70</v>
      </c>
      <c r="B50" s="182" t="e">
        <f>NA()</f>
        <v>#N/A</v>
      </c>
      <c r="C50" s="182">
        <f>IF(ISNUMBER('実質公債費比率（分子）の構造'!K$53),'実質公債費比率（分子）の構造'!K$53,NA())</f>
        <v>76</v>
      </c>
      <c r="D50" s="182" t="e">
        <f>NA()</f>
        <v>#N/A</v>
      </c>
      <c r="E50" s="182" t="e">
        <f>NA()</f>
        <v>#N/A</v>
      </c>
      <c r="F50" s="182">
        <f>IF(ISNUMBER('実質公債費比率（分子）の構造'!L$53),'実質公債費比率（分子）の構造'!L$53,NA())</f>
        <v>16</v>
      </c>
      <c r="G50" s="182" t="e">
        <f>NA()</f>
        <v>#N/A</v>
      </c>
      <c r="H50" s="182" t="e">
        <f>NA()</f>
        <v>#N/A</v>
      </c>
      <c r="I50" s="182">
        <f>IF(ISNUMBER('実質公債費比率（分子）の構造'!M$53),'実質公債費比率（分子）の構造'!M$53,NA())</f>
        <v>8</v>
      </c>
      <c r="J50" s="182" t="e">
        <f>NA()</f>
        <v>#N/A</v>
      </c>
      <c r="K50" s="182" t="e">
        <f>NA()</f>
        <v>#N/A</v>
      </c>
      <c r="L50" s="182">
        <f>IF(ISNUMBER('実質公債費比率（分子）の構造'!N$53),'実質公債費比率（分子）の構造'!N$53,NA())</f>
        <v>51</v>
      </c>
      <c r="M50" s="182" t="e">
        <f>NA()</f>
        <v>#N/A</v>
      </c>
      <c r="N50" s="182" t="e">
        <f>NA()</f>
        <v>#N/A</v>
      </c>
      <c r="O50" s="182">
        <f>IF(ISNUMBER('実質公債費比率（分子）の構造'!O$53),'実質公債費比率（分子）の構造'!O$53,NA())</f>
        <v>42</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3797</v>
      </c>
      <c r="E56" s="181"/>
      <c r="F56" s="181"/>
      <c r="G56" s="181">
        <f>'将来負担比率（分子）の構造'!J$52</f>
        <v>3541</v>
      </c>
      <c r="H56" s="181"/>
      <c r="I56" s="181"/>
      <c r="J56" s="181">
        <f>'将来負担比率（分子）の構造'!K$52</f>
        <v>3431</v>
      </c>
      <c r="K56" s="181"/>
      <c r="L56" s="181"/>
      <c r="M56" s="181">
        <f>'将来負担比率（分子）の構造'!L$52</f>
        <v>3309</v>
      </c>
      <c r="N56" s="181"/>
      <c r="O56" s="181"/>
      <c r="P56" s="181">
        <f>'将来負担比率（分子）の構造'!M$52</f>
        <v>3196</v>
      </c>
    </row>
    <row r="57" spans="1:16">
      <c r="A57" s="181" t="s">
        <v>42</v>
      </c>
      <c r="B57" s="181"/>
      <c r="C57" s="181"/>
      <c r="D57" s="181">
        <f>'将来負担比率（分子）の構造'!I$51</f>
        <v>324</v>
      </c>
      <c r="E57" s="181"/>
      <c r="F57" s="181"/>
      <c r="G57" s="181">
        <f>'将来負担比率（分子）の構造'!J$51</f>
        <v>292</v>
      </c>
      <c r="H57" s="181"/>
      <c r="I57" s="181"/>
      <c r="J57" s="181">
        <f>'将来負担比率（分子）の構造'!K$51</f>
        <v>276</v>
      </c>
      <c r="K57" s="181"/>
      <c r="L57" s="181"/>
      <c r="M57" s="181">
        <f>'将来負担比率（分子）の構造'!L$51</f>
        <v>268</v>
      </c>
      <c r="N57" s="181"/>
      <c r="O57" s="181"/>
      <c r="P57" s="181">
        <f>'将来負担比率（分子）の構造'!M$51</f>
        <v>245</v>
      </c>
    </row>
    <row r="58" spans="1:16">
      <c r="A58" s="181" t="s">
        <v>41</v>
      </c>
      <c r="B58" s="181"/>
      <c r="C58" s="181"/>
      <c r="D58" s="181">
        <f>'将来負担比率（分子）の構造'!I$50</f>
        <v>2500</v>
      </c>
      <c r="E58" s="181"/>
      <c r="F58" s="181"/>
      <c r="G58" s="181">
        <f>'将来負担比率（分子）の構造'!J$50</f>
        <v>2497</v>
      </c>
      <c r="H58" s="181"/>
      <c r="I58" s="181"/>
      <c r="J58" s="181">
        <f>'将来負担比率（分子）の構造'!K$50</f>
        <v>2510</v>
      </c>
      <c r="K58" s="181"/>
      <c r="L58" s="181"/>
      <c r="M58" s="181">
        <f>'将来負担比率（分子）の構造'!L$50</f>
        <v>2567</v>
      </c>
      <c r="N58" s="181"/>
      <c r="O58" s="181"/>
      <c r="P58" s="181">
        <f>'将来負担比率（分子）の構造'!M$50</f>
        <v>3277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485</v>
      </c>
      <c r="C62" s="181"/>
      <c r="D62" s="181"/>
      <c r="E62" s="181">
        <f>'将来負担比率（分子）の構造'!J$45</f>
        <v>477</v>
      </c>
      <c r="F62" s="181"/>
      <c r="G62" s="181"/>
      <c r="H62" s="181">
        <f>'将来負担比率（分子）の構造'!K$45</f>
        <v>788</v>
      </c>
      <c r="I62" s="181"/>
      <c r="J62" s="181"/>
      <c r="K62" s="181">
        <f>'将来負担比率（分子）の構造'!L$45</f>
        <v>672</v>
      </c>
      <c r="L62" s="181"/>
      <c r="M62" s="181"/>
      <c r="N62" s="181">
        <f>'将来負担比率（分子）の構造'!M$45</f>
        <v>693</v>
      </c>
      <c r="O62" s="181"/>
      <c r="P62" s="181"/>
    </row>
    <row r="63" spans="1:16">
      <c r="A63" s="181" t="s">
        <v>34</v>
      </c>
      <c r="B63" s="181">
        <f>'将来負担比率（分子）の構造'!I$44</f>
        <v>44</v>
      </c>
      <c r="C63" s="181"/>
      <c r="D63" s="181"/>
      <c r="E63" s="181">
        <f>'将来負担比率（分子）の構造'!J$44</f>
        <v>33</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711</v>
      </c>
      <c r="C64" s="181"/>
      <c r="D64" s="181"/>
      <c r="E64" s="181">
        <f>'将来負担比率（分子）の構造'!J$43</f>
        <v>678</v>
      </c>
      <c r="F64" s="181"/>
      <c r="G64" s="181"/>
      <c r="H64" s="181">
        <f>'将来負担比率（分子）の構造'!K$43</f>
        <v>611</v>
      </c>
      <c r="I64" s="181"/>
      <c r="J64" s="181"/>
      <c r="K64" s="181">
        <f>'将来負担比率（分子）の構造'!L$43</f>
        <v>557</v>
      </c>
      <c r="L64" s="181"/>
      <c r="M64" s="181"/>
      <c r="N64" s="181">
        <f>'将来負担比率（分子）の構造'!M$43</f>
        <v>478</v>
      </c>
      <c r="O64" s="181"/>
      <c r="P64" s="181"/>
    </row>
    <row r="65" spans="1:16">
      <c r="A65" s="181" t="s">
        <v>32</v>
      </c>
      <c r="B65" s="181">
        <f>'将来負担比率（分子）の構造'!I$42</f>
        <v>44</v>
      </c>
      <c r="C65" s="181"/>
      <c r="D65" s="181"/>
      <c r="E65" s="181">
        <f>'将来負担比率（分子）の構造'!J$42</f>
        <v>33</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3909</v>
      </c>
      <c r="C66" s="181"/>
      <c r="D66" s="181"/>
      <c r="E66" s="181">
        <f>'将来負担比率（分子）の構造'!J$41</f>
        <v>3785</v>
      </c>
      <c r="F66" s="181"/>
      <c r="G66" s="181"/>
      <c r="H66" s="181">
        <f>'将来負担比率（分子）の構造'!K$41</f>
        <v>3852</v>
      </c>
      <c r="I66" s="181"/>
      <c r="J66" s="181"/>
      <c r="K66" s="181">
        <f>'将来負担比率（分子）の構造'!L$41</f>
        <v>3638</v>
      </c>
      <c r="L66" s="181"/>
      <c r="M66" s="181"/>
      <c r="N66" s="181">
        <f>'将来負担比率（分子）の構造'!M$41</f>
        <v>3624</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759</v>
      </c>
      <c r="C72" s="185">
        <f>基金残高に係る経年分析!G55</f>
        <v>759</v>
      </c>
      <c r="D72" s="185">
        <f>基金残高に係る経年分析!H55</f>
        <v>729</v>
      </c>
    </row>
    <row r="73" spans="1:16">
      <c r="A73" s="184" t="s">
        <v>77</v>
      </c>
      <c r="B73" s="185">
        <f>基金残高に係る経年分析!F56</f>
        <v>310</v>
      </c>
      <c r="C73" s="185">
        <f>基金残高に係る経年分析!G56</f>
        <v>284</v>
      </c>
      <c r="D73" s="185">
        <f>基金残高に係る経年分析!H56</f>
        <v>267</v>
      </c>
    </row>
    <row r="74" spans="1:16">
      <c r="A74" s="184" t="s">
        <v>78</v>
      </c>
      <c r="B74" s="185">
        <f>基金残高に係る経年分析!F57</f>
        <v>1131</v>
      </c>
      <c r="C74" s="185">
        <f>基金残高に係る経年分析!G57</f>
        <v>1145</v>
      </c>
      <c r="D74" s="185">
        <f>基金残高に係る経年分析!H57</f>
        <v>2114</v>
      </c>
    </row>
  </sheetData>
  <sheetProtection algorithmName="SHA-512" hashValue="kvhH2QbuPN042Her0W+/dJePsdh5/UYR46PMOGTUEbubiye8sSoOB0Vawk/AOMHx3tw8D7I8Ze0I+5Ne+dOoBQ==" saltValue="cZKdIbaHNkH35efrGTPO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226</v>
      </c>
      <c r="C5" s="632"/>
      <c r="D5" s="632"/>
      <c r="E5" s="632"/>
      <c r="F5" s="632"/>
      <c r="G5" s="632"/>
      <c r="H5" s="632"/>
      <c r="I5" s="632"/>
      <c r="J5" s="632"/>
      <c r="K5" s="632"/>
      <c r="L5" s="632"/>
      <c r="M5" s="632"/>
      <c r="N5" s="632"/>
      <c r="O5" s="632"/>
      <c r="P5" s="632"/>
      <c r="Q5" s="633"/>
      <c r="R5" s="634">
        <v>294619</v>
      </c>
      <c r="S5" s="635"/>
      <c r="T5" s="635"/>
      <c r="U5" s="635"/>
      <c r="V5" s="635"/>
      <c r="W5" s="635"/>
      <c r="X5" s="635"/>
      <c r="Y5" s="636"/>
      <c r="Z5" s="637">
        <v>6</v>
      </c>
      <c r="AA5" s="637"/>
      <c r="AB5" s="637"/>
      <c r="AC5" s="637"/>
      <c r="AD5" s="638">
        <v>294619</v>
      </c>
      <c r="AE5" s="638"/>
      <c r="AF5" s="638"/>
      <c r="AG5" s="638"/>
      <c r="AH5" s="638"/>
      <c r="AI5" s="638"/>
      <c r="AJ5" s="638"/>
      <c r="AK5" s="638"/>
      <c r="AL5" s="639">
        <v>12.8</v>
      </c>
      <c r="AM5" s="640"/>
      <c r="AN5" s="640"/>
      <c r="AO5" s="641"/>
      <c r="AP5" s="631" t="s">
        <v>227</v>
      </c>
      <c r="AQ5" s="632"/>
      <c r="AR5" s="632"/>
      <c r="AS5" s="632"/>
      <c r="AT5" s="632"/>
      <c r="AU5" s="632"/>
      <c r="AV5" s="632"/>
      <c r="AW5" s="632"/>
      <c r="AX5" s="632"/>
      <c r="AY5" s="632"/>
      <c r="AZ5" s="632"/>
      <c r="BA5" s="632"/>
      <c r="BB5" s="632"/>
      <c r="BC5" s="632"/>
      <c r="BD5" s="632"/>
      <c r="BE5" s="632"/>
      <c r="BF5" s="633"/>
      <c r="BG5" s="645">
        <v>293227</v>
      </c>
      <c r="BH5" s="646"/>
      <c r="BI5" s="646"/>
      <c r="BJ5" s="646"/>
      <c r="BK5" s="646"/>
      <c r="BL5" s="646"/>
      <c r="BM5" s="646"/>
      <c r="BN5" s="647"/>
      <c r="BO5" s="648">
        <v>99.5</v>
      </c>
      <c r="BP5" s="648"/>
      <c r="BQ5" s="648"/>
      <c r="BR5" s="648"/>
      <c r="BS5" s="649">
        <v>3796</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c r="B6" s="642" t="s">
        <v>231</v>
      </c>
      <c r="C6" s="643"/>
      <c r="D6" s="643"/>
      <c r="E6" s="643"/>
      <c r="F6" s="643"/>
      <c r="G6" s="643"/>
      <c r="H6" s="643"/>
      <c r="I6" s="643"/>
      <c r="J6" s="643"/>
      <c r="K6" s="643"/>
      <c r="L6" s="643"/>
      <c r="M6" s="643"/>
      <c r="N6" s="643"/>
      <c r="O6" s="643"/>
      <c r="P6" s="643"/>
      <c r="Q6" s="644"/>
      <c r="R6" s="645">
        <v>49937</v>
      </c>
      <c r="S6" s="646"/>
      <c r="T6" s="646"/>
      <c r="U6" s="646"/>
      <c r="V6" s="646"/>
      <c r="W6" s="646"/>
      <c r="X6" s="646"/>
      <c r="Y6" s="647"/>
      <c r="Z6" s="648">
        <v>1</v>
      </c>
      <c r="AA6" s="648"/>
      <c r="AB6" s="648"/>
      <c r="AC6" s="648"/>
      <c r="AD6" s="649">
        <v>49937</v>
      </c>
      <c r="AE6" s="649"/>
      <c r="AF6" s="649"/>
      <c r="AG6" s="649"/>
      <c r="AH6" s="649"/>
      <c r="AI6" s="649"/>
      <c r="AJ6" s="649"/>
      <c r="AK6" s="649"/>
      <c r="AL6" s="650">
        <v>2.2000000000000002</v>
      </c>
      <c r="AM6" s="651"/>
      <c r="AN6" s="651"/>
      <c r="AO6" s="652"/>
      <c r="AP6" s="642" t="s">
        <v>232</v>
      </c>
      <c r="AQ6" s="643"/>
      <c r="AR6" s="643"/>
      <c r="AS6" s="643"/>
      <c r="AT6" s="643"/>
      <c r="AU6" s="643"/>
      <c r="AV6" s="643"/>
      <c r="AW6" s="643"/>
      <c r="AX6" s="643"/>
      <c r="AY6" s="643"/>
      <c r="AZ6" s="643"/>
      <c r="BA6" s="643"/>
      <c r="BB6" s="643"/>
      <c r="BC6" s="643"/>
      <c r="BD6" s="643"/>
      <c r="BE6" s="643"/>
      <c r="BF6" s="644"/>
      <c r="BG6" s="645">
        <v>293227</v>
      </c>
      <c r="BH6" s="646"/>
      <c r="BI6" s="646"/>
      <c r="BJ6" s="646"/>
      <c r="BK6" s="646"/>
      <c r="BL6" s="646"/>
      <c r="BM6" s="646"/>
      <c r="BN6" s="647"/>
      <c r="BO6" s="648">
        <v>99.5</v>
      </c>
      <c r="BP6" s="648"/>
      <c r="BQ6" s="648"/>
      <c r="BR6" s="648"/>
      <c r="BS6" s="649">
        <v>3796</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48953</v>
      </c>
      <c r="CS6" s="646"/>
      <c r="CT6" s="646"/>
      <c r="CU6" s="646"/>
      <c r="CV6" s="646"/>
      <c r="CW6" s="646"/>
      <c r="CX6" s="646"/>
      <c r="CY6" s="647"/>
      <c r="CZ6" s="639">
        <v>1</v>
      </c>
      <c r="DA6" s="640"/>
      <c r="DB6" s="640"/>
      <c r="DC6" s="659"/>
      <c r="DD6" s="654" t="s">
        <v>145</v>
      </c>
      <c r="DE6" s="646"/>
      <c r="DF6" s="646"/>
      <c r="DG6" s="646"/>
      <c r="DH6" s="646"/>
      <c r="DI6" s="646"/>
      <c r="DJ6" s="646"/>
      <c r="DK6" s="646"/>
      <c r="DL6" s="646"/>
      <c r="DM6" s="646"/>
      <c r="DN6" s="646"/>
      <c r="DO6" s="646"/>
      <c r="DP6" s="647"/>
      <c r="DQ6" s="654">
        <v>48953</v>
      </c>
      <c r="DR6" s="646"/>
      <c r="DS6" s="646"/>
      <c r="DT6" s="646"/>
      <c r="DU6" s="646"/>
      <c r="DV6" s="646"/>
      <c r="DW6" s="646"/>
      <c r="DX6" s="646"/>
      <c r="DY6" s="646"/>
      <c r="DZ6" s="646"/>
      <c r="EA6" s="646"/>
      <c r="EB6" s="646"/>
      <c r="EC6" s="655"/>
    </row>
    <row r="7" spans="2:143" ht="11.25" customHeight="1">
      <c r="B7" s="642" t="s">
        <v>234</v>
      </c>
      <c r="C7" s="643"/>
      <c r="D7" s="643"/>
      <c r="E7" s="643"/>
      <c r="F7" s="643"/>
      <c r="G7" s="643"/>
      <c r="H7" s="643"/>
      <c r="I7" s="643"/>
      <c r="J7" s="643"/>
      <c r="K7" s="643"/>
      <c r="L7" s="643"/>
      <c r="M7" s="643"/>
      <c r="N7" s="643"/>
      <c r="O7" s="643"/>
      <c r="P7" s="643"/>
      <c r="Q7" s="644"/>
      <c r="R7" s="645">
        <v>246</v>
      </c>
      <c r="S7" s="646"/>
      <c r="T7" s="646"/>
      <c r="U7" s="646"/>
      <c r="V7" s="646"/>
      <c r="W7" s="646"/>
      <c r="X7" s="646"/>
      <c r="Y7" s="647"/>
      <c r="Z7" s="648">
        <v>0</v>
      </c>
      <c r="AA7" s="648"/>
      <c r="AB7" s="648"/>
      <c r="AC7" s="648"/>
      <c r="AD7" s="649">
        <v>246</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144947</v>
      </c>
      <c r="BH7" s="646"/>
      <c r="BI7" s="646"/>
      <c r="BJ7" s="646"/>
      <c r="BK7" s="646"/>
      <c r="BL7" s="646"/>
      <c r="BM7" s="646"/>
      <c r="BN7" s="647"/>
      <c r="BO7" s="648">
        <v>49.2</v>
      </c>
      <c r="BP7" s="648"/>
      <c r="BQ7" s="648"/>
      <c r="BR7" s="648"/>
      <c r="BS7" s="649">
        <v>3796</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1794218</v>
      </c>
      <c r="CS7" s="646"/>
      <c r="CT7" s="646"/>
      <c r="CU7" s="646"/>
      <c r="CV7" s="646"/>
      <c r="CW7" s="646"/>
      <c r="CX7" s="646"/>
      <c r="CY7" s="647"/>
      <c r="CZ7" s="648">
        <v>37.299999999999997</v>
      </c>
      <c r="DA7" s="648"/>
      <c r="DB7" s="648"/>
      <c r="DC7" s="648"/>
      <c r="DD7" s="654">
        <v>9408</v>
      </c>
      <c r="DE7" s="646"/>
      <c r="DF7" s="646"/>
      <c r="DG7" s="646"/>
      <c r="DH7" s="646"/>
      <c r="DI7" s="646"/>
      <c r="DJ7" s="646"/>
      <c r="DK7" s="646"/>
      <c r="DL7" s="646"/>
      <c r="DM7" s="646"/>
      <c r="DN7" s="646"/>
      <c r="DO7" s="646"/>
      <c r="DP7" s="647"/>
      <c r="DQ7" s="654">
        <v>376959</v>
      </c>
      <c r="DR7" s="646"/>
      <c r="DS7" s="646"/>
      <c r="DT7" s="646"/>
      <c r="DU7" s="646"/>
      <c r="DV7" s="646"/>
      <c r="DW7" s="646"/>
      <c r="DX7" s="646"/>
      <c r="DY7" s="646"/>
      <c r="DZ7" s="646"/>
      <c r="EA7" s="646"/>
      <c r="EB7" s="646"/>
      <c r="EC7" s="655"/>
    </row>
    <row r="8" spans="2:143" ht="11.25" customHeight="1">
      <c r="B8" s="642" t="s">
        <v>237</v>
      </c>
      <c r="C8" s="643"/>
      <c r="D8" s="643"/>
      <c r="E8" s="643"/>
      <c r="F8" s="643"/>
      <c r="G8" s="643"/>
      <c r="H8" s="643"/>
      <c r="I8" s="643"/>
      <c r="J8" s="643"/>
      <c r="K8" s="643"/>
      <c r="L8" s="643"/>
      <c r="M8" s="643"/>
      <c r="N8" s="643"/>
      <c r="O8" s="643"/>
      <c r="P8" s="643"/>
      <c r="Q8" s="644"/>
      <c r="R8" s="645">
        <v>816</v>
      </c>
      <c r="S8" s="646"/>
      <c r="T8" s="646"/>
      <c r="U8" s="646"/>
      <c r="V8" s="646"/>
      <c r="W8" s="646"/>
      <c r="X8" s="646"/>
      <c r="Y8" s="647"/>
      <c r="Z8" s="648">
        <v>0</v>
      </c>
      <c r="AA8" s="648"/>
      <c r="AB8" s="648"/>
      <c r="AC8" s="648"/>
      <c r="AD8" s="649">
        <v>816</v>
      </c>
      <c r="AE8" s="649"/>
      <c r="AF8" s="649"/>
      <c r="AG8" s="649"/>
      <c r="AH8" s="649"/>
      <c r="AI8" s="649"/>
      <c r="AJ8" s="649"/>
      <c r="AK8" s="649"/>
      <c r="AL8" s="650">
        <v>0</v>
      </c>
      <c r="AM8" s="651"/>
      <c r="AN8" s="651"/>
      <c r="AO8" s="652"/>
      <c r="AP8" s="642" t="s">
        <v>238</v>
      </c>
      <c r="AQ8" s="643"/>
      <c r="AR8" s="643"/>
      <c r="AS8" s="643"/>
      <c r="AT8" s="643"/>
      <c r="AU8" s="643"/>
      <c r="AV8" s="643"/>
      <c r="AW8" s="643"/>
      <c r="AX8" s="643"/>
      <c r="AY8" s="643"/>
      <c r="AZ8" s="643"/>
      <c r="BA8" s="643"/>
      <c r="BB8" s="643"/>
      <c r="BC8" s="643"/>
      <c r="BD8" s="643"/>
      <c r="BE8" s="643"/>
      <c r="BF8" s="644"/>
      <c r="BG8" s="645">
        <v>5291</v>
      </c>
      <c r="BH8" s="646"/>
      <c r="BI8" s="646"/>
      <c r="BJ8" s="646"/>
      <c r="BK8" s="646"/>
      <c r="BL8" s="646"/>
      <c r="BM8" s="646"/>
      <c r="BN8" s="647"/>
      <c r="BO8" s="648">
        <v>1.8</v>
      </c>
      <c r="BP8" s="648"/>
      <c r="BQ8" s="648"/>
      <c r="BR8" s="648"/>
      <c r="BS8" s="654" t="s">
        <v>145</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683950</v>
      </c>
      <c r="CS8" s="646"/>
      <c r="CT8" s="646"/>
      <c r="CU8" s="646"/>
      <c r="CV8" s="646"/>
      <c r="CW8" s="646"/>
      <c r="CX8" s="646"/>
      <c r="CY8" s="647"/>
      <c r="CZ8" s="648">
        <v>14.2</v>
      </c>
      <c r="DA8" s="648"/>
      <c r="DB8" s="648"/>
      <c r="DC8" s="648"/>
      <c r="DD8" s="654">
        <v>2058</v>
      </c>
      <c r="DE8" s="646"/>
      <c r="DF8" s="646"/>
      <c r="DG8" s="646"/>
      <c r="DH8" s="646"/>
      <c r="DI8" s="646"/>
      <c r="DJ8" s="646"/>
      <c r="DK8" s="646"/>
      <c r="DL8" s="646"/>
      <c r="DM8" s="646"/>
      <c r="DN8" s="646"/>
      <c r="DO8" s="646"/>
      <c r="DP8" s="647"/>
      <c r="DQ8" s="654">
        <v>470831</v>
      </c>
      <c r="DR8" s="646"/>
      <c r="DS8" s="646"/>
      <c r="DT8" s="646"/>
      <c r="DU8" s="646"/>
      <c r="DV8" s="646"/>
      <c r="DW8" s="646"/>
      <c r="DX8" s="646"/>
      <c r="DY8" s="646"/>
      <c r="DZ8" s="646"/>
      <c r="EA8" s="646"/>
      <c r="EB8" s="646"/>
      <c r="EC8" s="655"/>
    </row>
    <row r="9" spans="2:143" ht="11.25" customHeight="1">
      <c r="B9" s="642" t="s">
        <v>240</v>
      </c>
      <c r="C9" s="643"/>
      <c r="D9" s="643"/>
      <c r="E9" s="643"/>
      <c r="F9" s="643"/>
      <c r="G9" s="643"/>
      <c r="H9" s="643"/>
      <c r="I9" s="643"/>
      <c r="J9" s="643"/>
      <c r="K9" s="643"/>
      <c r="L9" s="643"/>
      <c r="M9" s="643"/>
      <c r="N9" s="643"/>
      <c r="O9" s="643"/>
      <c r="P9" s="643"/>
      <c r="Q9" s="644"/>
      <c r="R9" s="645">
        <v>536</v>
      </c>
      <c r="S9" s="646"/>
      <c r="T9" s="646"/>
      <c r="U9" s="646"/>
      <c r="V9" s="646"/>
      <c r="W9" s="646"/>
      <c r="X9" s="646"/>
      <c r="Y9" s="647"/>
      <c r="Z9" s="648">
        <v>0</v>
      </c>
      <c r="AA9" s="648"/>
      <c r="AB9" s="648"/>
      <c r="AC9" s="648"/>
      <c r="AD9" s="649">
        <v>536</v>
      </c>
      <c r="AE9" s="649"/>
      <c r="AF9" s="649"/>
      <c r="AG9" s="649"/>
      <c r="AH9" s="649"/>
      <c r="AI9" s="649"/>
      <c r="AJ9" s="649"/>
      <c r="AK9" s="649"/>
      <c r="AL9" s="650">
        <v>0</v>
      </c>
      <c r="AM9" s="651"/>
      <c r="AN9" s="651"/>
      <c r="AO9" s="652"/>
      <c r="AP9" s="642" t="s">
        <v>241</v>
      </c>
      <c r="AQ9" s="643"/>
      <c r="AR9" s="643"/>
      <c r="AS9" s="643"/>
      <c r="AT9" s="643"/>
      <c r="AU9" s="643"/>
      <c r="AV9" s="643"/>
      <c r="AW9" s="643"/>
      <c r="AX9" s="643"/>
      <c r="AY9" s="643"/>
      <c r="AZ9" s="643"/>
      <c r="BA9" s="643"/>
      <c r="BB9" s="643"/>
      <c r="BC9" s="643"/>
      <c r="BD9" s="643"/>
      <c r="BE9" s="643"/>
      <c r="BF9" s="644"/>
      <c r="BG9" s="645">
        <v>118932</v>
      </c>
      <c r="BH9" s="646"/>
      <c r="BI9" s="646"/>
      <c r="BJ9" s="646"/>
      <c r="BK9" s="646"/>
      <c r="BL9" s="646"/>
      <c r="BM9" s="646"/>
      <c r="BN9" s="647"/>
      <c r="BO9" s="648">
        <v>40.4</v>
      </c>
      <c r="BP9" s="648"/>
      <c r="BQ9" s="648"/>
      <c r="BR9" s="648"/>
      <c r="BS9" s="654" t="s">
        <v>242</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454761</v>
      </c>
      <c r="CS9" s="646"/>
      <c r="CT9" s="646"/>
      <c r="CU9" s="646"/>
      <c r="CV9" s="646"/>
      <c r="CW9" s="646"/>
      <c r="CX9" s="646"/>
      <c r="CY9" s="647"/>
      <c r="CZ9" s="648">
        <v>9.4</v>
      </c>
      <c r="DA9" s="648"/>
      <c r="DB9" s="648"/>
      <c r="DC9" s="648"/>
      <c r="DD9" s="654">
        <v>8761</v>
      </c>
      <c r="DE9" s="646"/>
      <c r="DF9" s="646"/>
      <c r="DG9" s="646"/>
      <c r="DH9" s="646"/>
      <c r="DI9" s="646"/>
      <c r="DJ9" s="646"/>
      <c r="DK9" s="646"/>
      <c r="DL9" s="646"/>
      <c r="DM9" s="646"/>
      <c r="DN9" s="646"/>
      <c r="DO9" s="646"/>
      <c r="DP9" s="647"/>
      <c r="DQ9" s="654">
        <v>387071</v>
      </c>
      <c r="DR9" s="646"/>
      <c r="DS9" s="646"/>
      <c r="DT9" s="646"/>
      <c r="DU9" s="646"/>
      <c r="DV9" s="646"/>
      <c r="DW9" s="646"/>
      <c r="DX9" s="646"/>
      <c r="DY9" s="646"/>
      <c r="DZ9" s="646"/>
      <c r="EA9" s="646"/>
      <c r="EB9" s="646"/>
      <c r="EC9" s="655"/>
    </row>
    <row r="10" spans="2:143" ht="11.25" customHeight="1">
      <c r="B10" s="642" t="s">
        <v>244</v>
      </c>
      <c r="C10" s="643"/>
      <c r="D10" s="643"/>
      <c r="E10" s="643"/>
      <c r="F10" s="643"/>
      <c r="G10" s="643"/>
      <c r="H10" s="643"/>
      <c r="I10" s="643"/>
      <c r="J10" s="643"/>
      <c r="K10" s="643"/>
      <c r="L10" s="643"/>
      <c r="M10" s="643"/>
      <c r="N10" s="643"/>
      <c r="O10" s="643"/>
      <c r="P10" s="643"/>
      <c r="Q10" s="644"/>
      <c r="R10" s="645" t="s">
        <v>145</v>
      </c>
      <c r="S10" s="646"/>
      <c r="T10" s="646"/>
      <c r="U10" s="646"/>
      <c r="V10" s="646"/>
      <c r="W10" s="646"/>
      <c r="X10" s="646"/>
      <c r="Y10" s="647"/>
      <c r="Z10" s="648" t="s">
        <v>145</v>
      </c>
      <c r="AA10" s="648"/>
      <c r="AB10" s="648"/>
      <c r="AC10" s="648"/>
      <c r="AD10" s="649" t="s">
        <v>242</v>
      </c>
      <c r="AE10" s="649"/>
      <c r="AF10" s="649"/>
      <c r="AG10" s="649"/>
      <c r="AH10" s="649"/>
      <c r="AI10" s="649"/>
      <c r="AJ10" s="649"/>
      <c r="AK10" s="649"/>
      <c r="AL10" s="650" t="s">
        <v>242</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9949</v>
      </c>
      <c r="BH10" s="646"/>
      <c r="BI10" s="646"/>
      <c r="BJ10" s="646"/>
      <c r="BK10" s="646"/>
      <c r="BL10" s="646"/>
      <c r="BM10" s="646"/>
      <c r="BN10" s="647"/>
      <c r="BO10" s="648">
        <v>3.4</v>
      </c>
      <c r="BP10" s="648"/>
      <c r="BQ10" s="648"/>
      <c r="BR10" s="648"/>
      <c r="BS10" s="654">
        <v>1658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581</v>
      </c>
      <c r="CS10" s="646"/>
      <c r="CT10" s="646"/>
      <c r="CU10" s="646"/>
      <c r="CV10" s="646"/>
      <c r="CW10" s="646"/>
      <c r="CX10" s="646"/>
      <c r="CY10" s="647"/>
      <c r="CZ10" s="648">
        <v>0</v>
      </c>
      <c r="DA10" s="648"/>
      <c r="DB10" s="648"/>
      <c r="DC10" s="648"/>
      <c r="DD10" s="654" t="s">
        <v>242</v>
      </c>
      <c r="DE10" s="646"/>
      <c r="DF10" s="646"/>
      <c r="DG10" s="646"/>
      <c r="DH10" s="646"/>
      <c r="DI10" s="646"/>
      <c r="DJ10" s="646"/>
      <c r="DK10" s="646"/>
      <c r="DL10" s="646"/>
      <c r="DM10" s="646"/>
      <c r="DN10" s="646"/>
      <c r="DO10" s="646"/>
      <c r="DP10" s="647"/>
      <c r="DQ10" s="654">
        <v>581</v>
      </c>
      <c r="DR10" s="646"/>
      <c r="DS10" s="646"/>
      <c r="DT10" s="646"/>
      <c r="DU10" s="646"/>
      <c r="DV10" s="646"/>
      <c r="DW10" s="646"/>
      <c r="DX10" s="646"/>
      <c r="DY10" s="646"/>
      <c r="DZ10" s="646"/>
      <c r="EA10" s="646"/>
      <c r="EB10" s="646"/>
      <c r="EC10" s="655"/>
    </row>
    <row r="11" spans="2:143" ht="11.25" customHeight="1">
      <c r="B11" s="642" t="s">
        <v>247</v>
      </c>
      <c r="C11" s="643"/>
      <c r="D11" s="643"/>
      <c r="E11" s="643"/>
      <c r="F11" s="643"/>
      <c r="G11" s="643"/>
      <c r="H11" s="643"/>
      <c r="I11" s="643"/>
      <c r="J11" s="643"/>
      <c r="K11" s="643"/>
      <c r="L11" s="643"/>
      <c r="M11" s="643"/>
      <c r="N11" s="643"/>
      <c r="O11" s="643"/>
      <c r="P11" s="643"/>
      <c r="Q11" s="644"/>
      <c r="R11" s="645">
        <v>85233</v>
      </c>
      <c r="S11" s="646"/>
      <c r="T11" s="646"/>
      <c r="U11" s="646"/>
      <c r="V11" s="646"/>
      <c r="W11" s="646"/>
      <c r="X11" s="646"/>
      <c r="Y11" s="647"/>
      <c r="Z11" s="650">
        <v>1.7</v>
      </c>
      <c r="AA11" s="651"/>
      <c r="AB11" s="651"/>
      <c r="AC11" s="663"/>
      <c r="AD11" s="654">
        <v>85233</v>
      </c>
      <c r="AE11" s="646"/>
      <c r="AF11" s="646"/>
      <c r="AG11" s="646"/>
      <c r="AH11" s="646"/>
      <c r="AI11" s="646"/>
      <c r="AJ11" s="646"/>
      <c r="AK11" s="647"/>
      <c r="AL11" s="650">
        <v>3.7</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10775</v>
      </c>
      <c r="BH11" s="646"/>
      <c r="BI11" s="646"/>
      <c r="BJ11" s="646"/>
      <c r="BK11" s="646"/>
      <c r="BL11" s="646"/>
      <c r="BM11" s="646"/>
      <c r="BN11" s="647"/>
      <c r="BO11" s="648">
        <v>3.7</v>
      </c>
      <c r="BP11" s="648"/>
      <c r="BQ11" s="648"/>
      <c r="BR11" s="648"/>
      <c r="BS11" s="654">
        <v>2138</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432642</v>
      </c>
      <c r="CS11" s="646"/>
      <c r="CT11" s="646"/>
      <c r="CU11" s="646"/>
      <c r="CV11" s="646"/>
      <c r="CW11" s="646"/>
      <c r="CX11" s="646"/>
      <c r="CY11" s="647"/>
      <c r="CZ11" s="648">
        <v>9</v>
      </c>
      <c r="DA11" s="648"/>
      <c r="DB11" s="648"/>
      <c r="DC11" s="648"/>
      <c r="DD11" s="654">
        <v>19576</v>
      </c>
      <c r="DE11" s="646"/>
      <c r="DF11" s="646"/>
      <c r="DG11" s="646"/>
      <c r="DH11" s="646"/>
      <c r="DI11" s="646"/>
      <c r="DJ11" s="646"/>
      <c r="DK11" s="646"/>
      <c r="DL11" s="646"/>
      <c r="DM11" s="646"/>
      <c r="DN11" s="646"/>
      <c r="DO11" s="646"/>
      <c r="DP11" s="647"/>
      <c r="DQ11" s="654">
        <v>198326</v>
      </c>
      <c r="DR11" s="646"/>
      <c r="DS11" s="646"/>
      <c r="DT11" s="646"/>
      <c r="DU11" s="646"/>
      <c r="DV11" s="646"/>
      <c r="DW11" s="646"/>
      <c r="DX11" s="646"/>
      <c r="DY11" s="646"/>
      <c r="DZ11" s="646"/>
      <c r="EA11" s="646"/>
      <c r="EB11" s="646"/>
      <c r="EC11" s="655"/>
    </row>
    <row r="12" spans="2:143" ht="11.25" customHeight="1">
      <c r="B12" s="642" t="s">
        <v>250</v>
      </c>
      <c r="C12" s="643"/>
      <c r="D12" s="643"/>
      <c r="E12" s="643"/>
      <c r="F12" s="643"/>
      <c r="G12" s="643"/>
      <c r="H12" s="643"/>
      <c r="I12" s="643"/>
      <c r="J12" s="643"/>
      <c r="K12" s="643"/>
      <c r="L12" s="643"/>
      <c r="M12" s="643"/>
      <c r="N12" s="643"/>
      <c r="O12" s="643"/>
      <c r="P12" s="643"/>
      <c r="Q12" s="644"/>
      <c r="R12" s="645" t="s">
        <v>242</v>
      </c>
      <c r="S12" s="646"/>
      <c r="T12" s="646"/>
      <c r="U12" s="646"/>
      <c r="V12" s="646"/>
      <c r="W12" s="646"/>
      <c r="X12" s="646"/>
      <c r="Y12" s="647"/>
      <c r="Z12" s="648" t="s">
        <v>145</v>
      </c>
      <c r="AA12" s="648"/>
      <c r="AB12" s="648"/>
      <c r="AC12" s="648"/>
      <c r="AD12" s="649" t="s">
        <v>145</v>
      </c>
      <c r="AE12" s="649"/>
      <c r="AF12" s="649"/>
      <c r="AG12" s="649"/>
      <c r="AH12" s="649"/>
      <c r="AI12" s="649"/>
      <c r="AJ12" s="649"/>
      <c r="AK12" s="649"/>
      <c r="AL12" s="650" t="s">
        <v>145</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108203</v>
      </c>
      <c r="BH12" s="646"/>
      <c r="BI12" s="646"/>
      <c r="BJ12" s="646"/>
      <c r="BK12" s="646"/>
      <c r="BL12" s="646"/>
      <c r="BM12" s="646"/>
      <c r="BN12" s="647"/>
      <c r="BO12" s="648">
        <v>36.700000000000003</v>
      </c>
      <c r="BP12" s="648"/>
      <c r="BQ12" s="648"/>
      <c r="BR12" s="648"/>
      <c r="BS12" s="654" t="s">
        <v>242</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61073</v>
      </c>
      <c r="CS12" s="646"/>
      <c r="CT12" s="646"/>
      <c r="CU12" s="646"/>
      <c r="CV12" s="646"/>
      <c r="CW12" s="646"/>
      <c r="CX12" s="646"/>
      <c r="CY12" s="647"/>
      <c r="CZ12" s="648">
        <v>1.3</v>
      </c>
      <c r="DA12" s="648"/>
      <c r="DB12" s="648"/>
      <c r="DC12" s="648"/>
      <c r="DD12" s="654" t="s">
        <v>145</v>
      </c>
      <c r="DE12" s="646"/>
      <c r="DF12" s="646"/>
      <c r="DG12" s="646"/>
      <c r="DH12" s="646"/>
      <c r="DI12" s="646"/>
      <c r="DJ12" s="646"/>
      <c r="DK12" s="646"/>
      <c r="DL12" s="646"/>
      <c r="DM12" s="646"/>
      <c r="DN12" s="646"/>
      <c r="DO12" s="646"/>
      <c r="DP12" s="647"/>
      <c r="DQ12" s="654">
        <v>45950</v>
      </c>
      <c r="DR12" s="646"/>
      <c r="DS12" s="646"/>
      <c r="DT12" s="646"/>
      <c r="DU12" s="646"/>
      <c r="DV12" s="646"/>
      <c r="DW12" s="646"/>
      <c r="DX12" s="646"/>
      <c r="DY12" s="646"/>
      <c r="DZ12" s="646"/>
      <c r="EA12" s="646"/>
      <c r="EB12" s="646"/>
      <c r="EC12" s="655"/>
    </row>
    <row r="13" spans="2:143" ht="11.25" customHeight="1">
      <c r="B13" s="642" t="s">
        <v>253</v>
      </c>
      <c r="C13" s="643"/>
      <c r="D13" s="643"/>
      <c r="E13" s="643"/>
      <c r="F13" s="643"/>
      <c r="G13" s="643"/>
      <c r="H13" s="643"/>
      <c r="I13" s="643"/>
      <c r="J13" s="643"/>
      <c r="K13" s="643"/>
      <c r="L13" s="643"/>
      <c r="M13" s="643"/>
      <c r="N13" s="643"/>
      <c r="O13" s="643"/>
      <c r="P13" s="643"/>
      <c r="Q13" s="644"/>
      <c r="R13" s="645" t="s">
        <v>242</v>
      </c>
      <c r="S13" s="646"/>
      <c r="T13" s="646"/>
      <c r="U13" s="646"/>
      <c r="V13" s="646"/>
      <c r="W13" s="646"/>
      <c r="X13" s="646"/>
      <c r="Y13" s="647"/>
      <c r="Z13" s="648" t="s">
        <v>242</v>
      </c>
      <c r="AA13" s="648"/>
      <c r="AB13" s="648"/>
      <c r="AC13" s="648"/>
      <c r="AD13" s="649" t="s">
        <v>242</v>
      </c>
      <c r="AE13" s="649"/>
      <c r="AF13" s="649"/>
      <c r="AG13" s="649"/>
      <c r="AH13" s="649"/>
      <c r="AI13" s="649"/>
      <c r="AJ13" s="649"/>
      <c r="AK13" s="649"/>
      <c r="AL13" s="650" t="s">
        <v>145</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107899</v>
      </c>
      <c r="BH13" s="646"/>
      <c r="BI13" s="646"/>
      <c r="BJ13" s="646"/>
      <c r="BK13" s="646"/>
      <c r="BL13" s="646"/>
      <c r="BM13" s="646"/>
      <c r="BN13" s="647"/>
      <c r="BO13" s="648">
        <v>36.6</v>
      </c>
      <c r="BP13" s="648"/>
      <c r="BQ13" s="648"/>
      <c r="BR13" s="648"/>
      <c r="BS13" s="654" t="s">
        <v>242</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438093</v>
      </c>
      <c r="CS13" s="646"/>
      <c r="CT13" s="646"/>
      <c r="CU13" s="646"/>
      <c r="CV13" s="646"/>
      <c r="CW13" s="646"/>
      <c r="CX13" s="646"/>
      <c r="CY13" s="647"/>
      <c r="CZ13" s="648">
        <v>9.1</v>
      </c>
      <c r="DA13" s="648"/>
      <c r="DB13" s="648"/>
      <c r="DC13" s="648"/>
      <c r="DD13" s="654">
        <v>196644</v>
      </c>
      <c r="DE13" s="646"/>
      <c r="DF13" s="646"/>
      <c r="DG13" s="646"/>
      <c r="DH13" s="646"/>
      <c r="DI13" s="646"/>
      <c r="DJ13" s="646"/>
      <c r="DK13" s="646"/>
      <c r="DL13" s="646"/>
      <c r="DM13" s="646"/>
      <c r="DN13" s="646"/>
      <c r="DO13" s="646"/>
      <c r="DP13" s="647"/>
      <c r="DQ13" s="654">
        <v>268265</v>
      </c>
      <c r="DR13" s="646"/>
      <c r="DS13" s="646"/>
      <c r="DT13" s="646"/>
      <c r="DU13" s="646"/>
      <c r="DV13" s="646"/>
      <c r="DW13" s="646"/>
      <c r="DX13" s="646"/>
      <c r="DY13" s="646"/>
      <c r="DZ13" s="646"/>
      <c r="EA13" s="646"/>
      <c r="EB13" s="646"/>
      <c r="EC13" s="655"/>
    </row>
    <row r="14" spans="2:143" ht="11.25" customHeight="1">
      <c r="B14" s="642" t="s">
        <v>256</v>
      </c>
      <c r="C14" s="643"/>
      <c r="D14" s="643"/>
      <c r="E14" s="643"/>
      <c r="F14" s="643"/>
      <c r="G14" s="643"/>
      <c r="H14" s="643"/>
      <c r="I14" s="643"/>
      <c r="J14" s="643"/>
      <c r="K14" s="643"/>
      <c r="L14" s="643"/>
      <c r="M14" s="643"/>
      <c r="N14" s="643"/>
      <c r="O14" s="643"/>
      <c r="P14" s="643"/>
      <c r="Q14" s="644"/>
      <c r="R14" s="645">
        <v>5326</v>
      </c>
      <c r="S14" s="646"/>
      <c r="T14" s="646"/>
      <c r="U14" s="646"/>
      <c r="V14" s="646"/>
      <c r="W14" s="646"/>
      <c r="X14" s="646"/>
      <c r="Y14" s="647"/>
      <c r="Z14" s="648">
        <v>0.1</v>
      </c>
      <c r="AA14" s="648"/>
      <c r="AB14" s="648"/>
      <c r="AC14" s="648"/>
      <c r="AD14" s="649">
        <v>5326</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9524</v>
      </c>
      <c r="BH14" s="646"/>
      <c r="BI14" s="646"/>
      <c r="BJ14" s="646"/>
      <c r="BK14" s="646"/>
      <c r="BL14" s="646"/>
      <c r="BM14" s="646"/>
      <c r="BN14" s="647"/>
      <c r="BO14" s="648">
        <v>3.2</v>
      </c>
      <c r="BP14" s="648"/>
      <c r="BQ14" s="648"/>
      <c r="BR14" s="648"/>
      <c r="BS14" s="654" t="s">
        <v>145</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176360</v>
      </c>
      <c r="CS14" s="646"/>
      <c r="CT14" s="646"/>
      <c r="CU14" s="646"/>
      <c r="CV14" s="646"/>
      <c r="CW14" s="646"/>
      <c r="CX14" s="646"/>
      <c r="CY14" s="647"/>
      <c r="CZ14" s="648">
        <v>3.7</v>
      </c>
      <c r="DA14" s="648"/>
      <c r="DB14" s="648"/>
      <c r="DC14" s="648"/>
      <c r="DD14" s="654">
        <v>7271</v>
      </c>
      <c r="DE14" s="646"/>
      <c r="DF14" s="646"/>
      <c r="DG14" s="646"/>
      <c r="DH14" s="646"/>
      <c r="DI14" s="646"/>
      <c r="DJ14" s="646"/>
      <c r="DK14" s="646"/>
      <c r="DL14" s="646"/>
      <c r="DM14" s="646"/>
      <c r="DN14" s="646"/>
      <c r="DO14" s="646"/>
      <c r="DP14" s="647"/>
      <c r="DQ14" s="654">
        <v>169286</v>
      </c>
      <c r="DR14" s="646"/>
      <c r="DS14" s="646"/>
      <c r="DT14" s="646"/>
      <c r="DU14" s="646"/>
      <c r="DV14" s="646"/>
      <c r="DW14" s="646"/>
      <c r="DX14" s="646"/>
      <c r="DY14" s="646"/>
      <c r="DZ14" s="646"/>
      <c r="EA14" s="646"/>
      <c r="EB14" s="646"/>
      <c r="EC14" s="655"/>
    </row>
    <row r="15" spans="2:143" ht="11.25" customHeight="1">
      <c r="B15" s="642" t="s">
        <v>259</v>
      </c>
      <c r="C15" s="643"/>
      <c r="D15" s="643"/>
      <c r="E15" s="643"/>
      <c r="F15" s="643"/>
      <c r="G15" s="643"/>
      <c r="H15" s="643"/>
      <c r="I15" s="643"/>
      <c r="J15" s="643"/>
      <c r="K15" s="643"/>
      <c r="L15" s="643"/>
      <c r="M15" s="643"/>
      <c r="N15" s="643"/>
      <c r="O15" s="643"/>
      <c r="P15" s="643"/>
      <c r="Q15" s="644"/>
      <c r="R15" s="645" t="s">
        <v>242</v>
      </c>
      <c r="S15" s="646"/>
      <c r="T15" s="646"/>
      <c r="U15" s="646"/>
      <c r="V15" s="646"/>
      <c r="W15" s="646"/>
      <c r="X15" s="646"/>
      <c r="Y15" s="647"/>
      <c r="Z15" s="648" t="s">
        <v>242</v>
      </c>
      <c r="AA15" s="648"/>
      <c r="AB15" s="648"/>
      <c r="AC15" s="648"/>
      <c r="AD15" s="649" t="s">
        <v>145</v>
      </c>
      <c r="AE15" s="649"/>
      <c r="AF15" s="649"/>
      <c r="AG15" s="649"/>
      <c r="AH15" s="649"/>
      <c r="AI15" s="649"/>
      <c r="AJ15" s="649"/>
      <c r="AK15" s="649"/>
      <c r="AL15" s="650" t="s">
        <v>242</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30553</v>
      </c>
      <c r="BH15" s="646"/>
      <c r="BI15" s="646"/>
      <c r="BJ15" s="646"/>
      <c r="BK15" s="646"/>
      <c r="BL15" s="646"/>
      <c r="BM15" s="646"/>
      <c r="BN15" s="647"/>
      <c r="BO15" s="648">
        <v>10.4</v>
      </c>
      <c r="BP15" s="648"/>
      <c r="BQ15" s="648"/>
      <c r="BR15" s="648"/>
      <c r="BS15" s="654" t="s">
        <v>242</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291576</v>
      </c>
      <c r="CS15" s="646"/>
      <c r="CT15" s="646"/>
      <c r="CU15" s="646"/>
      <c r="CV15" s="646"/>
      <c r="CW15" s="646"/>
      <c r="CX15" s="646"/>
      <c r="CY15" s="647"/>
      <c r="CZ15" s="648">
        <v>6.1</v>
      </c>
      <c r="DA15" s="648"/>
      <c r="DB15" s="648"/>
      <c r="DC15" s="648"/>
      <c r="DD15" s="654">
        <v>16670</v>
      </c>
      <c r="DE15" s="646"/>
      <c r="DF15" s="646"/>
      <c r="DG15" s="646"/>
      <c r="DH15" s="646"/>
      <c r="DI15" s="646"/>
      <c r="DJ15" s="646"/>
      <c r="DK15" s="646"/>
      <c r="DL15" s="646"/>
      <c r="DM15" s="646"/>
      <c r="DN15" s="646"/>
      <c r="DO15" s="646"/>
      <c r="DP15" s="647"/>
      <c r="DQ15" s="654">
        <v>260126</v>
      </c>
      <c r="DR15" s="646"/>
      <c r="DS15" s="646"/>
      <c r="DT15" s="646"/>
      <c r="DU15" s="646"/>
      <c r="DV15" s="646"/>
      <c r="DW15" s="646"/>
      <c r="DX15" s="646"/>
      <c r="DY15" s="646"/>
      <c r="DZ15" s="646"/>
      <c r="EA15" s="646"/>
      <c r="EB15" s="646"/>
      <c r="EC15" s="655"/>
    </row>
    <row r="16" spans="2:143" ht="11.25" customHeight="1">
      <c r="B16" s="642" t="s">
        <v>262</v>
      </c>
      <c r="C16" s="643"/>
      <c r="D16" s="643"/>
      <c r="E16" s="643"/>
      <c r="F16" s="643"/>
      <c r="G16" s="643"/>
      <c r="H16" s="643"/>
      <c r="I16" s="643"/>
      <c r="J16" s="643"/>
      <c r="K16" s="643"/>
      <c r="L16" s="643"/>
      <c r="M16" s="643"/>
      <c r="N16" s="643"/>
      <c r="O16" s="643"/>
      <c r="P16" s="643"/>
      <c r="Q16" s="644"/>
      <c r="R16" s="645">
        <v>1537</v>
      </c>
      <c r="S16" s="646"/>
      <c r="T16" s="646"/>
      <c r="U16" s="646"/>
      <c r="V16" s="646"/>
      <c r="W16" s="646"/>
      <c r="X16" s="646"/>
      <c r="Y16" s="647"/>
      <c r="Z16" s="648">
        <v>0</v>
      </c>
      <c r="AA16" s="648"/>
      <c r="AB16" s="648"/>
      <c r="AC16" s="648"/>
      <c r="AD16" s="649">
        <v>1537</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242</v>
      </c>
      <c r="BH16" s="646"/>
      <c r="BI16" s="646"/>
      <c r="BJ16" s="646"/>
      <c r="BK16" s="646"/>
      <c r="BL16" s="646"/>
      <c r="BM16" s="646"/>
      <c r="BN16" s="647"/>
      <c r="BO16" s="648" t="s">
        <v>242</v>
      </c>
      <c r="BP16" s="648"/>
      <c r="BQ16" s="648"/>
      <c r="BR16" s="648"/>
      <c r="BS16" s="654" t="s">
        <v>145</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t="s">
        <v>145</v>
      </c>
      <c r="CS16" s="646"/>
      <c r="CT16" s="646"/>
      <c r="CU16" s="646"/>
      <c r="CV16" s="646"/>
      <c r="CW16" s="646"/>
      <c r="CX16" s="646"/>
      <c r="CY16" s="647"/>
      <c r="CZ16" s="648" t="s">
        <v>145</v>
      </c>
      <c r="DA16" s="648"/>
      <c r="DB16" s="648"/>
      <c r="DC16" s="648"/>
      <c r="DD16" s="654" t="s">
        <v>242</v>
      </c>
      <c r="DE16" s="646"/>
      <c r="DF16" s="646"/>
      <c r="DG16" s="646"/>
      <c r="DH16" s="646"/>
      <c r="DI16" s="646"/>
      <c r="DJ16" s="646"/>
      <c r="DK16" s="646"/>
      <c r="DL16" s="646"/>
      <c r="DM16" s="646"/>
      <c r="DN16" s="646"/>
      <c r="DO16" s="646"/>
      <c r="DP16" s="647"/>
      <c r="DQ16" s="654" t="s">
        <v>242</v>
      </c>
      <c r="DR16" s="646"/>
      <c r="DS16" s="646"/>
      <c r="DT16" s="646"/>
      <c r="DU16" s="646"/>
      <c r="DV16" s="646"/>
      <c r="DW16" s="646"/>
      <c r="DX16" s="646"/>
      <c r="DY16" s="646"/>
      <c r="DZ16" s="646"/>
      <c r="EA16" s="646"/>
      <c r="EB16" s="646"/>
      <c r="EC16" s="655"/>
    </row>
    <row r="17" spans="2:133" ht="11.25" customHeight="1">
      <c r="B17" s="642" t="s">
        <v>265</v>
      </c>
      <c r="C17" s="643"/>
      <c r="D17" s="643"/>
      <c r="E17" s="643"/>
      <c r="F17" s="643"/>
      <c r="G17" s="643"/>
      <c r="H17" s="643"/>
      <c r="I17" s="643"/>
      <c r="J17" s="643"/>
      <c r="K17" s="643"/>
      <c r="L17" s="643"/>
      <c r="M17" s="643"/>
      <c r="N17" s="643"/>
      <c r="O17" s="643"/>
      <c r="P17" s="643"/>
      <c r="Q17" s="644"/>
      <c r="R17" s="645">
        <v>8044</v>
      </c>
      <c r="S17" s="646"/>
      <c r="T17" s="646"/>
      <c r="U17" s="646"/>
      <c r="V17" s="646"/>
      <c r="W17" s="646"/>
      <c r="X17" s="646"/>
      <c r="Y17" s="647"/>
      <c r="Z17" s="648">
        <v>0.2</v>
      </c>
      <c r="AA17" s="648"/>
      <c r="AB17" s="648"/>
      <c r="AC17" s="648"/>
      <c r="AD17" s="649">
        <v>8044</v>
      </c>
      <c r="AE17" s="649"/>
      <c r="AF17" s="649"/>
      <c r="AG17" s="649"/>
      <c r="AH17" s="649"/>
      <c r="AI17" s="649"/>
      <c r="AJ17" s="649"/>
      <c r="AK17" s="649"/>
      <c r="AL17" s="650">
        <v>0.3</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242</v>
      </c>
      <c r="BH17" s="646"/>
      <c r="BI17" s="646"/>
      <c r="BJ17" s="646"/>
      <c r="BK17" s="646"/>
      <c r="BL17" s="646"/>
      <c r="BM17" s="646"/>
      <c r="BN17" s="647"/>
      <c r="BO17" s="648" t="s">
        <v>145</v>
      </c>
      <c r="BP17" s="648"/>
      <c r="BQ17" s="648"/>
      <c r="BR17" s="648"/>
      <c r="BS17" s="654" t="s">
        <v>145</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433283</v>
      </c>
      <c r="CS17" s="646"/>
      <c r="CT17" s="646"/>
      <c r="CU17" s="646"/>
      <c r="CV17" s="646"/>
      <c r="CW17" s="646"/>
      <c r="CX17" s="646"/>
      <c r="CY17" s="647"/>
      <c r="CZ17" s="648">
        <v>9</v>
      </c>
      <c r="DA17" s="648"/>
      <c r="DB17" s="648"/>
      <c r="DC17" s="648"/>
      <c r="DD17" s="654" t="s">
        <v>145</v>
      </c>
      <c r="DE17" s="646"/>
      <c r="DF17" s="646"/>
      <c r="DG17" s="646"/>
      <c r="DH17" s="646"/>
      <c r="DI17" s="646"/>
      <c r="DJ17" s="646"/>
      <c r="DK17" s="646"/>
      <c r="DL17" s="646"/>
      <c r="DM17" s="646"/>
      <c r="DN17" s="646"/>
      <c r="DO17" s="646"/>
      <c r="DP17" s="647"/>
      <c r="DQ17" s="654">
        <v>379195</v>
      </c>
      <c r="DR17" s="646"/>
      <c r="DS17" s="646"/>
      <c r="DT17" s="646"/>
      <c r="DU17" s="646"/>
      <c r="DV17" s="646"/>
      <c r="DW17" s="646"/>
      <c r="DX17" s="646"/>
      <c r="DY17" s="646"/>
      <c r="DZ17" s="646"/>
      <c r="EA17" s="646"/>
      <c r="EB17" s="646"/>
      <c r="EC17" s="655"/>
    </row>
    <row r="18" spans="2:133" ht="11.25" customHeight="1">
      <c r="B18" s="642" t="s">
        <v>268</v>
      </c>
      <c r="C18" s="643"/>
      <c r="D18" s="643"/>
      <c r="E18" s="643"/>
      <c r="F18" s="643"/>
      <c r="G18" s="643"/>
      <c r="H18" s="643"/>
      <c r="I18" s="643"/>
      <c r="J18" s="643"/>
      <c r="K18" s="643"/>
      <c r="L18" s="643"/>
      <c r="M18" s="643"/>
      <c r="N18" s="643"/>
      <c r="O18" s="643"/>
      <c r="P18" s="643"/>
      <c r="Q18" s="644"/>
      <c r="R18" s="645">
        <v>1028</v>
      </c>
      <c r="S18" s="646"/>
      <c r="T18" s="646"/>
      <c r="U18" s="646"/>
      <c r="V18" s="646"/>
      <c r="W18" s="646"/>
      <c r="X18" s="646"/>
      <c r="Y18" s="647"/>
      <c r="Z18" s="648">
        <v>0</v>
      </c>
      <c r="AA18" s="648"/>
      <c r="AB18" s="648"/>
      <c r="AC18" s="648"/>
      <c r="AD18" s="649">
        <v>1028</v>
      </c>
      <c r="AE18" s="649"/>
      <c r="AF18" s="649"/>
      <c r="AG18" s="649"/>
      <c r="AH18" s="649"/>
      <c r="AI18" s="649"/>
      <c r="AJ18" s="649"/>
      <c r="AK18" s="649"/>
      <c r="AL18" s="650">
        <v>0</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242</v>
      </c>
      <c r="BH18" s="646"/>
      <c r="BI18" s="646"/>
      <c r="BJ18" s="646"/>
      <c r="BK18" s="646"/>
      <c r="BL18" s="646"/>
      <c r="BM18" s="646"/>
      <c r="BN18" s="647"/>
      <c r="BO18" s="648" t="s">
        <v>145</v>
      </c>
      <c r="BP18" s="648"/>
      <c r="BQ18" s="648"/>
      <c r="BR18" s="648"/>
      <c r="BS18" s="654" t="s">
        <v>242</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145</v>
      </c>
      <c r="CS18" s="646"/>
      <c r="CT18" s="646"/>
      <c r="CU18" s="646"/>
      <c r="CV18" s="646"/>
      <c r="CW18" s="646"/>
      <c r="CX18" s="646"/>
      <c r="CY18" s="647"/>
      <c r="CZ18" s="648" t="s">
        <v>242</v>
      </c>
      <c r="DA18" s="648"/>
      <c r="DB18" s="648"/>
      <c r="DC18" s="648"/>
      <c r="DD18" s="654" t="s">
        <v>242</v>
      </c>
      <c r="DE18" s="646"/>
      <c r="DF18" s="646"/>
      <c r="DG18" s="646"/>
      <c r="DH18" s="646"/>
      <c r="DI18" s="646"/>
      <c r="DJ18" s="646"/>
      <c r="DK18" s="646"/>
      <c r="DL18" s="646"/>
      <c r="DM18" s="646"/>
      <c r="DN18" s="646"/>
      <c r="DO18" s="646"/>
      <c r="DP18" s="647"/>
      <c r="DQ18" s="654" t="s">
        <v>145</v>
      </c>
      <c r="DR18" s="646"/>
      <c r="DS18" s="646"/>
      <c r="DT18" s="646"/>
      <c r="DU18" s="646"/>
      <c r="DV18" s="646"/>
      <c r="DW18" s="646"/>
      <c r="DX18" s="646"/>
      <c r="DY18" s="646"/>
      <c r="DZ18" s="646"/>
      <c r="EA18" s="646"/>
      <c r="EB18" s="646"/>
      <c r="EC18" s="655"/>
    </row>
    <row r="19" spans="2:133" ht="11.25" customHeight="1">
      <c r="B19" s="642" t="s">
        <v>271</v>
      </c>
      <c r="C19" s="643"/>
      <c r="D19" s="643"/>
      <c r="E19" s="643"/>
      <c r="F19" s="643"/>
      <c r="G19" s="643"/>
      <c r="H19" s="643"/>
      <c r="I19" s="643"/>
      <c r="J19" s="643"/>
      <c r="K19" s="643"/>
      <c r="L19" s="643"/>
      <c r="M19" s="643"/>
      <c r="N19" s="643"/>
      <c r="O19" s="643"/>
      <c r="P19" s="643"/>
      <c r="Q19" s="644"/>
      <c r="R19" s="645">
        <v>788</v>
      </c>
      <c r="S19" s="646"/>
      <c r="T19" s="646"/>
      <c r="U19" s="646"/>
      <c r="V19" s="646"/>
      <c r="W19" s="646"/>
      <c r="X19" s="646"/>
      <c r="Y19" s="647"/>
      <c r="Z19" s="648">
        <v>0</v>
      </c>
      <c r="AA19" s="648"/>
      <c r="AB19" s="648"/>
      <c r="AC19" s="648"/>
      <c r="AD19" s="649">
        <v>788</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1392</v>
      </c>
      <c r="BH19" s="646"/>
      <c r="BI19" s="646"/>
      <c r="BJ19" s="646"/>
      <c r="BK19" s="646"/>
      <c r="BL19" s="646"/>
      <c r="BM19" s="646"/>
      <c r="BN19" s="647"/>
      <c r="BO19" s="648">
        <v>0.5</v>
      </c>
      <c r="BP19" s="648"/>
      <c r="BQ19" s="648"/>
      <c r="BR19" s="648"/>
      <c r="BS19" s="654" t="s">
        <v>242</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242</v>
      </c>
      <c r="CS19" s="646"/>
      <c r="CT19" s="646"/>
      <c r="CU19" s="646"/>
      <c r="CV19" s="646"/>
      <c r="CW19" s="646"/>
      <c r="CX19" s="646"/>
      <c r="CY19" s="647"/>
      <c r="CZ19" s="648" t="s">
        <v>145</v>
      </c>
      <c r="DA19" s="648"/>
      <c r="DB19" s="648"/>
      <c r="DC19" s="648"/>
      <c r="DD19" s="654" t="s">
        <v>145</v>
      </c>
      <c r="DE19" s="646"/>
      <c r="DF19" s="646"/>
      <c r="DG19" s="646"/>
      <c r="DH19" s="646"/>
      <c r="DI19" s="646"/>
      <c r="DJ19" s="646"/>
      <c r="DK19" s="646"/>
      <c r="DL19" s="646"/>
      <c r="DM19" s="646"/>
      <c r="DN19" s="646"/>
      <c r="DO19" s="646"/>
      <c r="DP19" s="647"/>
      <c r="DQ19" s="654" t="s">
        <v>145</v>
      </c>
      <c r="DR19" s="646"/>
      <c r="DS19" s="646"/>
      <c r="DT19" s="646"/>
      <c r="DU19" s="646"/>
      <c r="DV19" s="646"/>
      <c r="DW19" s="646"/>
      <c r="DX19" s="646"/>
      <c r="DY19" s="646"/>
      <c r="DZ19" s="646"/>
      <c r="EA19" s="646"/>
      <c r="EB19" s="646"/>
      <c r="EC19" s="655"/>
    </row>
    <row r="20" spans="2:133" ht="11.25" customHeight="1">
      <c r="B20" s="642" t="s">
        <v>274</v>
      </c>
      <c r="C20" s="643"/>
      <c r="D20" s="643"/>
      <c r="E20" s="643"/>
      <c r="F20" s="643"/>
      <c r="G20" s="643"/>
      <c r="H20" s="643"/>
      <c r="I20" s="643"/>
      <c r="J20" s="643"/>
      <c r="K20" s="643"/>
      <c r="L20" s="643"/>
      <c r="M20" s="643"/>
      <c r="N20" s="643"/>
      <c r="O20" s="643"/>
      <c r="P20" s="643"/>
      <c r="Q20" s="644"/>
      <c r="R20" s="645">
        <v>53</v>
      </c>
      <c r="S20" s="646"/>
      <c r="T20" s="646"/>
      <c r="U20" s="646"/>
      <c r="V20" s="646"/>
      <c r="W20" s="646"/>
      <c r="X20" s="646"/>
      <c r="Y20" s="647"/>
      <c r="Z20" s="648">
        <v>0</v>
      </c>
      <c r="AA20" s="648"/>
      <c r="AB20" s="648"/>
      <c r="AC20" s="648"/>
      <c r="AD20" s="649">
        <v>53</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1392</v>
      </c>
      <c r="BH20" s="646"/>
      <c r="BI20" s="646"/>
      <c r="BJ20" s="646"/>
      <c r="BK20" s="646"/>
      <c r="BL20" s="646"/>
      <c r="BM20" s="646"/>
      <c r="BN20" s="647"/>
      <c r="BO20" s="648">
        <v>0.5</v>
      </c>
      <c r="BP20" s="648"/>
      <c r="BQ20" s="648"/>
      <c r="BR20" s="648"/>
      <c r="BS20" s="654" t="s">
        <v>242</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4815490</v>
      </c>
      <c r="CS20" s="646"/>
      <c r="CT20" s="646"/>
      <c r="CU20" s="646"/>
      <c r="CV20" s="646"/>
      <c r="CW20" s="646"/>
      <c r="CX20" s="646"/>
      <c r="CY20" s="647"/>
      <c r="CZ20" s="648">
        <v>100</v>
      </c>
      <c r="DA20" s="648"/>
      <c r="DB20" s="648"/>
      <c r="DC20" s="648"/>
      <c r="DD20" s="654">
        <v>260388</v>
      </c>
      <c r="DE20" s="646"/>
      <c r="DF20" s="646"/>
      <c r="DG20" s="646"/>
      <c r="DH20" s="646"/>
      <c r="DI20" s="646"/>
      <c r="DJ20" s="646"/>
      <c r="DK20" s="646"/>
      <c r="DL20" s="646"/>
      <c r="DM20" s="646"/>
      <c r="DN20" s="646"/>
      <c r="DO20" s="646"/>
      <c r="DP20" s="647"/>
      <c r="DQ20" s="654">
        <v>2605543</v>
      </c>
      <c r="DR20" s="646"/>
      <c r="DS20" s="646"/>
      <c r="DT20" s="646"/>
      <c r="DU20" s="646"/>
      <c r="DV20" s="646"/>
      <c r="DW20" s="646"/>
      <c r="DX20" s="646"/>
      <c r="DY20" s="646"/>
      <c r="DZ20" s="646"/>
      <c r="EA20" s="646"/>
      <c r="EB20" s="646"/>
      <c r="EC20" s="655"/>
    </row>
    <row r="21" spans="2:133" ht="11.25" customHeight="1">
      <c r="B21" s="642" t="s">
        <v>277</v>
      </c>
      <c r="C21" s="643"/>
      <c r="D21" s="643"/>
      <c r="E21" s="643"/>
      <c r="F21" s="643"/>
      <c r="G21" s="643"/>
      <c r="H21" s="643"/>
      <c r="I21" s="643"/>
      <c r="J21" s="643"/>
      <c r="K21" s="643"/>
      <c r="L21" s="643"/>
      <c r="M21" s="643"/>
      <c r="N21" s="643"/>
      <c r="O21" s="643"/>
      <c r="P21" s="643"/>
      <c r="Q21" s="644"/>
      <c r="R21" s="645">
        <v>6175</v>
      </c>
      <c r="S21" s="646"/>
      <c r="T21" s="646"/>
      <c r="U21" s="646"/>
      <c r="V21" s="646"/>
      <c r="W21" s="646"/>
      <c r="X21" s="646"/>
      <c r="Y21" s="647"/>
      <c r="Z21" s="648">
        <v>0.1</v>
      </c>
      <c r="AA21" s="648"/>
      <c r="AB21" s="648"/>
      <c r="AC21" s="648"/>
      <c r="AD21" s="649">
        <v>6175</v>
      </c>
      <c r="AE21" s="649"/>
      <c r="AF21" s="649"/>
      <c r="AG21" s="649"/>
      <c r="AH21" s="649"/>
      <c r="AI21" s="649"/>
      <c r="AJ21" s="649"/>
      <c r="AK21" s="649"/>
      <c r="AL21" s="650">
        <v>0.3</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1392</v>
      </c>
      <c r="BH21" s="646"/>
      <c r="BI21" s="646"/>
      <c r="BJ21" s="646"/>
      <c r="BK21" s="646"/>
      <c r="BL21" s="646"/>
      <c r="BM21" s="646"/>
      <c r="BN21" s="647"/>
      <c r="BO21" s="648">
        <v>0.5</v>
      </c>
      <c r="BP21" s="648"/>
      <c r="BQ21" s="648"/>
      <c r="BR21" s="648"/>
      <c r="BS21" s="654" t="s">
        <v>145</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c r="B22" s="642" t="s">
        <v>279</v>
      </c>
      <c r="C22" s="643"/>
      <c r="D22" s="643"/>
      <c r="E22" s="643"/>
      <c r="F22" s="643"/>
      <c r="G22" s="643"/>
      <c r="H22" s="643"/>
      <c r="I22" s="643"/>
      <c r="J22" s="643"/>
      <c r="K22" s="643"/>
      <c r="L22" s="643"/>
      <c r="M22" s="643"/>
      <c r="N22" s="643"/>
      <c r="O22" s="643"/>
      <c r="P22" s="643"/>
      <c r="Q22" s="644"/>
      <c r="R22" s="645">
        <v>2041004</v>
      </c>
      <c r="S22" s="646"/>
      <c r="T22" s="646"/>
      <c r="U22" s="646"/>
      <c r="V22" s="646"/>
      <c r="W22" s="646"/>
      <c r="X22" s="646"/>
      <c r="Y22" s="647"/>
      <c r="Z22" s="648">
        <v>41.9</v>
      </c>
      <c r="AA22" s="648"/>
      <c r="AB22" s="648"/>
      <c r="AC22" s="648"/>
      <c r="AD22" s="649">
        <v>1856991</v>
      </c>
      <c r="AE22" s="649"/>
      <c r="AF22" s="649"/>
      <c r="AG22" s="649"/>
      <c r="AH22" s="649"/>
      <c r="AI22" s="649"/>
      <c r="AJ22" s="649"/>
      <c r="AK22" s="649"/>
      <c r="AL22" s="650">
        <v>80.5</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242</v>
      </c>
      <c r="BH22" s="646"/>
      <c r="BI22" s="646"/>
      <c r="BJ22" s="646"/>
      <c r="BK22" s="646"/>
      <c r="BL22" s="646"/>
      <c r="BM22" s="646"/>
      <c r="BN22" s="647"/>
      <c r="BO22" s="648" t="s">
        <v>242</v>
      </c>
      <c r="BP22" s="648"/>
      <c r="BQ22" s="648"/>
      <c r="BR22" s="648"/>
      <c r="BS22" s="654" t="s">
        <v>145</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282</v>
      </c>
      <c r="C23" s="643"/>
      <c r="D23" s="643"/>
      <c r="E23" s="643"/>
      <c r="F23" s="643"/>
      <c r="G23" s="643"/>
      <c r="H23" s="643"/>
      <c r="I23" s="643"/>
      <c r="J23" s="643"/>
      <c r="K23" s="643"/>
      <c r="L23" s="643"/>
      <c r="M23" s="643"/>
      <c r="N23" s="643"/>
      <c r="O23" s="643"/>
      <c r="P23" s="643"/>
      <c r="Q23" s="644"/>
      <c r="R23" s="645">
        <v>1856991</v>
      </c>
      <c r="S23" s="646"/>
      <c r="T23" s="646"/>
      <c r="U23" s="646"/>
      <c r="V23" s="646"/>
      <c r="W23" s="646"/>
      <c r="X23" s="646"/>
      <c r="Y23" s="647"/>
      <c r="Z23" s="648">
        <v>38.1</v>
      </c>
      <c r="AA23" s="648"/>
      <c r="AB23" s="648"/>
      <c r="AC23" s="648"/>
      <c r="AD23" s="649">
        <v>1856991</v>
      </c>
      <c r="AE23" s="649"/>
      <c r="AF23" s="649"/>
      <c r="AG23" s="649"/>
      <c r="AH23" s="649"/>
      <c r="AI23" s="649"/>
      <c r="AJ23" s="649"/>
      <c r="AK23" s="649"/>
      <c r="AL23" s="650">
        <v>80.5</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145</v>
      </c>
      <c r="BH23" s="646"/>
      <c r="BI23" s="646"/>
      <c r="BJ23" s="646"/>
      <c r="BK23" s="646"/>
      <c r="BL23" s="646"/>
      <c r="BM23" s="646"/>
      <c r="BN23" s="647"/>
      <c r="BO23" s="648" t="s">
        <v>145</v>
      </c>
      <c r="BP23" s="648"/>
      <c r="BQ23" s="648"/>
      <c r="BR23" s="648"/>
      <c r="BS23" s="654" t="s">
        <v>242</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8" t="s">
        <v>287</v>
      </c>
      <c r="DM23" s="679"/>
      <c r="DN23" s="679"/>
      <c r="DO23" s="679"/>
      <c r="DP23" s="679"/>
      <c r="DQ23" s="679"/>
      <c r="DR23" s="679"/>
      <c r="DS23" s="679"/>
      <c r="DT23" s="679"/>
      <c r="DU23" s="679"/>
      <c r="DV23" s="680"/>
      <c r="DW23" s="627" t="s">
        <v>288</v>
      </c>
      <c r="DX23" s="628"/>
      <c r="DY23" s="628"/>
      <c r="DZ23" s="628"/>
      <c r="EA23" s="628"/>
      <c r="EB23" s="628"/>
      <c r="EC23" s="629"/>
    </row>
    <row r="24" spans="2:133" ht="11.25" customHeight="1">
      <c r="B24" s="642" t="s">
        <v>289</v>
      </c>
      <c r="C24" s="643"/>
      <c r="D24" s="643"/>
      <c r="E24" s="643"/>
      <c r="F24" s="643"/>
      <c r="G24" s="643"/>
      <c r="H24" s="643"/>
      <c r="I24" s="643"/>
      <c r="J24" s="643"/>
      <c r="K24" s="643"/>
      <c r="L24" s="643"/>
      <c r="M24" s="643"/>
      <c r="N24" s="643"/>
      <c r="O24" s="643"/>
      <c r="P24" s="643"/>
      <c r="Q24" s="644"/>
      <c r="R24" s="645">
        <v>184013</v>
      </c>
      <c r="S24" s="646"/>
      <c r="T24" s="646"/>
      <c r="U24" s="646"/>
      <c r="V24" s="646"/>
      <c r="W24" s="646"/>
      <c r="X24" s="646"/>
      <c r="Y24" s="647"/>
      <c r="Z24" s="648">
        <v>3.8</v>
      </c>
      <c r="AA24" s="648"/>
      <c r="AB24" s="648"/>
      <c r="AC24" s="648"/>
      <c r="AD24" s="649" t="s">
        <v>242</v>
      </c>
      <c r="AE24" s="649"/>
      <c r="AF24" s="649"/>
      <c r="AG24" s="649"/>
      <c r="AH24" s="649"/>
      <c r="AI24" s="649"/>
      <c r="AJ24" s="649"/>
      <c r="AK24" s="649"/>
      <c r="AL24" s="650" t="s">
        <v>242</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242</v>
      </c>
      <c r="BH24" s="646"/>
      <c r="BI24" s="646"/>
      <c r="BJ24" s="646"/>
      <c r="BK24" s="646"/>
      <c r="BL24" s="646"/>
      <c r="BM24" s="646"/>
      <c r="BN24" s="647"/>
      <c r="BO24" s="648" t="s">
        <v>145</v>
      </c>
      <c r="BP24" s="648"/>
      <c r="BQ24" s="648"/>
      <c r="BR24" s="648"/>
      <c r="BS24" s="654" t="s">
        <v>242</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1310879</v>
      </c>
      <c r="CS24" s="635"/>
      <c r="CT24" s="635"/>
      <c r="CU24" s="635"/>
      <c r="CV24" s="635"/>
      <c r="CW24" s="635"/>
      <c r="CX24" s="635"/>
      <c r="CY24" s="636"/>
      <c r="CZ24" s="639">
        <v>27.2</v>
      </c>
      <c r="DA24" s="640"/>
      <c r="DB24" s="640"/>
      <c r="DC24" s="659"/>
      <c r="DD24" s="681">
        <v>1103773</v>
      </c>
      <c r="DE24" s="635"/>
      <c r="DF24" s="635"/>
      <c r="DG24" s="635"/>
      <c r="DH24" s="635"/>
      <c r="DI24" s="635"/>
      <c r="DJ24" s="635"/>
      <c r="DK24" s="636"/>
      <c r="DL24" s="681">
        <v>1091700</v>
      </c>
      <c r="DM24" s="635"/>
      <c r="DN24" s="635"/>
      <c r="DO24" s="635"/>
      <c r="DP24" s="635"/>
      <c r="DQ24" s="635"/>
      <c r="DR24" s="635"/>
      <c r="DS24" s="635"/>
      <c r="DT24" s="635"/>
      <c r="DU24" s="635"/>
      <c r="DV24" s="636"/>
      <c r="DW24" s="639">
        <v>46.1</v>
      </c>
      <c r="DX24" s="640"/>
      <c r="DY24" s="640"/>
      <c r="DZ24" s="640"/>
      <c r="EA24" s="640"/>
      <c r="EB24" s="640"/>
      <c r="EC24" s="641"/>
    </row>
    <row r="25" spans="2:133" ht="11.25" customHeight="1">
      <c r="B25" s="642" t="s">
        <v>292</v>
      </c>
      <c r="C25" s="643"/>
      <c r="D25" s="643"/>
      <c r="E25" s="643"/>
      <c r="F25" s="643"/>
      <c r="G25" s="643"/>
      <c r="H25" s="643"/>
      <c r="I25" s="643"/>
      <c r="J25" s="643"/>
      <c r="K25" s="643"/>
      <c r="L25" s="643"/>
      <c r="M25" s="643"/>
      <c r="N25" s="643"/>
      <c r="O25" s="643"/>
      <c r="P25" s="643"/>
      <c r="Q25" s="644"/>
      <c r="R25" s="645" t="s">
        <v>242</v>
      </c>
      <c r="S25" s="646"/>
      <c r="T25" s="646"/>
      <c r="U25" s="646"/>
      <c r="V25" s="646"/>
      <c r="W25" s="646"/>
      <c r="X25" s="646"/>
      <c r="Y25" s="647"/>
      <c r="Z25" s="648" t="s">
        <v>242</v>
      </c>
      <c r="AA25" s="648"/>
      <c r="AB25" s="648"/>
      <c r="AC25" s="648"/>
      <c r="AD25" s="649" t="s">
        <v>242</v>
      </c>
      <c r="AE25" s="649"/>
      <c r="AF25" s="649"/>
      <c r="AG25" s="649"/>
      <c r="AH25" s="649"/>
      <c r="AI25" s="649"/>
      <c r="AJ25" s="649"/>
      <c r="AK25" s="649"/>
      <c r="AL25" s="650" t="s">
        <v>242</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242</v>
      </c>
      <c r="BH25" s="646"/>
      <c r="BI25" s="646"/>
      <c r="BJ25" s="646"/>
      <c r="BK25" s="646"/>
      <c r="BL25" s="646"/>
      <c r="BM25" s="646"/>
      <c r="BN25" s="647"/>
      <c r="BO25" s="648" t="s">
        <v>145</v>
      </c>
      <c r="BP25" s="648"/>
      <c r="BQ25" s="648"/>
      <c r="BR25" s="648"/>
      <c r="BS25" s="654" t="s">
        <v>145</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630638</v>
      </c>
      <c r="CS25" s="670"/>
      <c r="CT25" s="670"/>
      <c r="CU25" s="670"/>
      <c r="CV25" s="670"/>
      <c r="CW25" s="670"/>
      <c r="CX25" s="670"/>
      <c r="CY25" s="671"/>
      <c r="CZ25" s="650">
        <v>13.1</v>
      </c>
      <c r="DA25" s="682"/>
      <c r="DB25" s="682"/>
      <c r="DC25" s="684"/>
      <c r="DD25" s="654">
        <v>621237</v>
      </c>
      <c r="DE25" s="670"/>
      <c r="DF25" s="670"/>
      <c r="DG25" s="670"/>
      <c r="DH25" s="670"/>
      <c r="DI25" s="670"/>
      <c r="DJ25" s="670"/>
      <c r="DK25" s="671"/>
      <c r="DL25" s="654">
        <v>610606</v>
      </c>
      <c r="DM25" s="670"/>
      <c r="DN25" s="670"/>
      <c r="DO25" s="670"/>
      <c r="DP25" s="670"/>
      <c r="DQ25" s="670"/>
      <c r="DR25" s="670"/>
      <c r="DS25" s="670"/>
      <c r="DT25" s="670"/>
      <c r="DU25" s="670"/>
      <c r="DV25" s="671"/>
      <c r="DW25" s="650">
        <v>25.8</v>
      </c>
      <c r="DX25" s="682"/>
      <c r="DY25" s="682"/>
      <c r="DZ25" s="682"/>
      <c r="EA25" s="682"/>
      <c r="EB25" s="682"/>
      <c r="EC25" s="683"/>
    </row>
    <row r="26" spans="2:133" ht="11.25" customHeight="1">
      <c r="B26" s="642" t="s">
        <v>295</v>
      </c>
      <c r="C26" s="643"/>
      <c r="D26" s="643"/>
      <c r="E26" s="643"/>
      <c r="F26" s="643"/>
      <c r="G26" s="643"/>
      <c r="H26" s="643"/>
      <c r="I26" s="643"/>
      <c r="J26" s="643"/>
      <c r="K26" s="643"/>
      <c r="L26" s="643"/>
      <c r="M26" s="643"/>
      <c r="N26" s="643"/>
      <c r="O26" s="643"/>
      <c r="P26" s="643"/>
      <c r="Q26" s="644"/>
      <c r="R26" s="645">
        <v>2487298</v>
      </c>
      <c r="S26" s="646"/>
      <c r="T26" s="646"/>
      <c r="U26" s="646"/>
      <c r="V26" s="646"/>
      <c r="W26" s="646"/>
      <c r="X26" s="646"/>
      <c r="Y26" s="647"/>
      <c r="Z26" s="648">
        <v>51</v>
      </c>
      <c r="AA26" s="648"/>
      <c r="AB26" s="648"/>
      <c r="AC26" s="648"/>
      <c r="AD26" s="649">
        <v>2303285</v>
      </c>
      <c r="AE26" s="649"/>
      <c r="AF26" s="649"/>
      <c r="AG26" s="649"/>
      <c r="AH26" s="649"/>
      <c r="AI26" s="649"/>
      <c r="AJ26" s="649"/>
      <c r="AK26" s="649"/>
      <c r="AL26" s="650">
        <v>99.9</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145</v>
      </c>
      <c r="BH26" s="646"/>
      <c r="BI26" s="646"/>
      <c r="BJ26" s="646"/>
      <c r="BK26" s="646"/>
      <c r="BL26" s="646"/>
      <c r="BM26" s="646"/>
      <c r="BN26" s="647"/>
      <c r="BO26" s="648" t="s">
        <v>242</v>
      </c>
      <c r="BP26" s="648"/>
      <c r="BQ26" s="648"/>
      <c r="BR26" s="648"/>
      <c r="BS26" s="654" t="s">
        <v>242</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342101</v>
      </c>
      <c r="CS26" s="646"/>
      <c r="CT26" s="646"/>
      <c r="CU26" s="646"/>
      <c r="CV26" s="646"/>
      <c r="CW26" s="646"/>
      <c r="CX26" s="646"/>
      <c r="CY26" s="647"/>
      <c r="CZ26" s="650">
        <v>7.1</v>
      </c>
      <c r="DA26" s="682"/>
      <c r="DB26" s="682"/>
      <c r="DC26" s="684"/>
      <c r="DD26" s="654">
        <v>342101</v>
      </c>
      <c r="DE26" s="646"/>
      <c r="DF26" s="646"/>
      <c r="DG26" s="646"/>
      <c r="DH26" s="646"/>
      <c r="DI26" s="646"/>
      <c r="DJ26" s="646"/>
      <c r="DK26" s="647"/>
      <c r="DL26" s="654" t="s">
        <v>145</v>
      </c>
      <c r="DM26" s="646"/>
      <c r="DN26" s="646"/>
      <c r="DO26" s="646"/>
      <c r="DP26" s="646"/>
      <c r="DQ26" s="646"/>
      <c r="DR26" s="646"/>
      <c r="DS26" s="646"/>
      <c r="DT26" s="646"/>
      <c r="DU26" s="646"/>
      <c r="DV26" s="647"/>
      <c r="DW26" s="650" t="s">
        <v>145</v>
      </c>
      <c r="DX26" s="682"/>
      <c r="DY26" s="682"/>
      <c r="DZ26" s="682"/>
      <c r="EA26" s="682"/>
      <c r="EB26" s="682"/>
      <c r="EC26" s="683"/>
    </row>
    <row r="27" spans="2:133" ht="11.25" customHeight="1">
      <c r="B27" s="642" t="s">
        <v>298</v>
      </c>
      <c r="C27" s="643"/>
      <c r="D27" s="643"/>
      <c r="E27" s="643"/>
      <c r="F27" s="643"/>
      <c r="G27" s="643"/>
      <c r="H27" s="643"/>
      <c r="I27" s="643"/>
      <c r="J27" s="643"/>
      <c r="K27" s="643"/>
      <c r="L27" s="643"/>
      <c r="M27" s="643"/>
      <c r="N27" s="643"/>
      <c r="O27" s="643"/>
      <c r="P27" s="643"/>
      <c r="Q27" s="644"/>
      <c r="R27" s="645">
        <v>588</v>
      </c>
      <c r="S27" s="646"/>
      <c r="T27" s="646"/>
      <c r="U27" s="646"/>
      <c r="V27" s="646"/>
      <c r="W27" s="646"/>
      <c r="X27" s="646"/>
      <c r="Y27" s="647"/>
      <c r="Z27" s="648">
        <v>0</v>
      </c>
      <c r="AA27" s="648"/>
      <c r="AB27" s="648"/>
      <c r="AC27" s="648"/>
      <c r="AD27" s="649">
        <v>588</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294619</v>
      </c>
      <c r="BH27" s="646"/>
      <c r="BI27" s="646"/>
      <c r="BJ27" s="646"/>
      <c r="BK27" s="646"/>
      <c r="BL27" s="646"/>
      <c r="BM27" s="646"/>
      <c r="BN27" s="647"/>
      <c r="BO27" s="648">
        <v>100</v>
      </c>
      <c r="BP27" s="648"/>
      <c r="BQ27" s="648"/>
      <c r="BR27" s="648"/>
      <c r="BS27" s="654">
        <v>3796</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246958</v>
      </c>
      <c r="CS27" s="670"/>
      <c r="CT27" s="670"/>
      <c r="CU27" s="670"/>
      <c r="CV27" s="670"/>
      <c r="CW27" s="670"/>
      <c r="CX27" s="670"/>
      <c r="CY27" s="671"/>
      <c r="CZ27" s="650">
        <v>5.0999999999999996</v>
      </c>
      <c r="DA27" s="682"/>
      <c r="DB27" s="682"/>
      <c r="DC27" s="684"/>
      <c r="DD27" s="654">
        <v>103341</v>
      </c>
      <c r="DE27" s="670"/>
      <c r="DF27" s="670"/>
      <c r="DG27" s="670"/>
      <c r="DH27" s="670"/>
      <c r="DI27" s="670"/>
      <c r="DJ27" s="670"/>
      <c r="DK27" s="671"/>
      <c r="DL27" s="654">
        <v>101899</v>
      </c>
      <c r="DM27" s="670"/>
      <c r="DN27" s="670"/>
      <c r="DO27" s="670"/>
      <c r="DP27" s="670"/>
      <c r="DQ27" s="670"/>
      <c r="DR27" s="670"/>
      <c r="DS27" s="670"/>
      <c r="DT27" s="670"/>
      <c r="DU27" s="670"/>
      <c r="DV27" s="671"/>
      <c r="DW27" s="650">
        <v>4.3</v>
      </c>
      <c r="DX27" s="682"/>
      <c r="DY27" s="682"/>
      <c r="DZ27" s="682"/>
      <c r="EA27" s="682"/>
      <c r="EB27" s="682"/>
      <c r="EC27" s="683"/>
    </row>
    <row r="28" spans="2:133" ht="11.25" customHeight="1">
      <c r="B28" s="642" t="s">
        <v>301</v>
      </c>
      <c r="C28" s="643"/>
      <c r="D28" s="643"/>
      <c r="E28" s="643"/>
      <c r="F28" s="643"/>
      <c r="G28" s="643"/>
      <c r="H28" s="643"/>
      <c r="I28" s="643"/>
      <c r="J28" s="643"/>
      <c r="K28" s="643"/>
      <c r="L28" s="643"/>
      <c r="M28" s="643"/>
      <c r="N28" s="643"/>
      <c r="O28" s="643"/>
      <c r="P28" s="643"/>
      <c r="Q28" s="644"/>
      <c r="R28" s="645">
        <v>31029</v>
      </c>
      <c r="S28" s="646"/>
      <c r="T28" s="646"/>
      <c r="U28" s="646"/>
      <c r="V28" s="646"/>
      <c r="W28" s="646"/>
      <c r="X28" s="646"/>
      <c r="Y28" s="647"/>
      <c r="Z28" s="648">
        <v>0.6</v>
      </c>
      <c r="AA28" s="648"/>
      <c r="AB28" s="648"/>
      <c r="AC28" s="648"/>
      <c r="AD28" s="649" t="s">
        <v>242</v>
      </c>
      <c r="AE28" s="649"/>
      <c r="AF28" s="649"/>
      <c r="AG28" s="649"/>
      <c r="AH28" s="649"/>
      <c r="AI28" s="649"/>
      <c r="AJ28" s="649"/>
      <c r="AK28" s="649"/>
      <c r="AL28" s="650" t="s">
        <v>145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433283</v>
      </c>
      <c r="CS28" s="646"/>
      <c r="CT28" s="646"/>
      <c r="CU28" s="646"/>
      <c r="CV28" s="646"/>
      <c r="CW28" s="646"/>
      <c r="CX28" s="646"/>
      <c r="CY28" s="647"/>
      <c r="CZ28" s="650">
        <v>9</v>
      </c>
      <c r="DA28" s="682"/>
      <c r="DB28" s="682"/>
      <c r="DC28" s="684"/>
      <c r="DD28" s="654">
        <v>379195</v>
      </c>
      <c r="DE28" s="646"/>
      <c r="DF28" s="646"/>
      <c r="DG28" s="646"/>
      <c r="DH28" s="646"/>
      <c r="DI28" s="646"/>
      <c r="DJ28" s="646"/>
      <c r="DK28" s="647"/>
      <c r="DL28" s="654">
        <v>379195</v>
      </c>
      <c r="DM28" s="646"/>
      <c r="DN28" s="646"/>
      <c r="DO28" s="646"/>
      <c r="DP28" s="646"/>
      <c r="DQ28" s="646"/>
      <c r="DR28" s="646"/>
      <c r="DS28" s="646"/>
      <c r="DT28" s="646"/>
      <c r="DU28" s="646"/>
      <c r="DV28" s="647"/>
      <c r="DW28" s="650">
        <v>16</v>
      </c>
      <c r="DX28" s="682"/>
      <c r="DY28" s="682"/>
      <c r="DZ28" s="682"/>
      <c r="EA28" s="682"/>
      <c r="EB28" s="682"/>
      <c r="EC28" s="683"/>
    </row>
    <row r="29" spans="2:133" ht="11.25" customHeight="1">
      <c r="B29" s="642" t="s">
        <v>303</v>
      </c>
      <c r="C29" s="643"/>
      <c r="D29" s="643"/>
      <c r="E29" s="643"/>
      <c r="F29" s="643"/>
      <c r="G29" s="643"/>
      <c r="H29" s="643"/>
      <c r="I29" s="643"/>
      <c r="J29" s="643"/>
      <c r="K29" s="643"/>
      <c r="L29" s="643"/>
      <c r="M29" s="643"/>
      <c r="N29" s="643"/>
      <c r="O29" s="643"/>
      <c r="P29" s="643"/>
      <c r="Q29" s="644"/>
      <c r="R29" s="645">
        <v>85494</v>
      </c>
      <c r="S29" s="646"/>
      <c r="T29" s="646"/>
      <c r="U29" s="646"/>
      <c r="V29" s="646"/>
      <c r="W29" s="646"/>
      <c r="X29" s="646"/>
      <c r="Y29" s="647"/>
      <c r="Z29" s="648">
        <v>1.8</v>
      </c>
      <c r="AA29" s="648"/>
      <c r="AB29" s="648"/>
      <c r="AC29" s="648"/>
      <c r="AD29" s="649">
        <v>1262</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304</v>
      </c>
      <c r="CE29" s="692"/>
      <c r="CF29" s="660" t="s">
        <v>305</v>
      </c>
      <c r="CG29" s="661"/>
      <c r="CH29" s="661"/>
      <c r="CI29" s="661"/>
      <c r="CJ29" s="661"/>
      <c r="CK29" s="661"/>
      <c r="CL29" s="661"/>
      <c r="CM29" s="661"/>
      <c r="CN29" s="661"/>
      <c r="CO29" s="661"/>
      <c r="CP29" s="661"/>
      <c r="CQ29" s="662"/>
      <c r="CR29" s="645">
        <v>433264</v>
      </c>
      <c r="CS29" s="670"/>
      <c r="CT29" s="670"/>
      <c r="CU29" s="670"/>
      <c r="CV29" s="670"/>
      <c r="CW29" s="670"/>
      <c r="CX29" s="670"/>
      <c r="CY29" s="671"/>
      <c r="CZ29" s="650">
        <v>9</v>
      </c>
      <c r="DA29" s="682"/>
      <c r="DB29" s="682"/>
      <c r="DC29" s="684"/>
      <c r="DD29" s="654">
        <v>379176</v>
      </c>
      <c r="DE29" s="670"/>
      <c r="DF29" s="670"/>
      <c r="DG29" s="670"/>
      <c r="DH29" s="670"/>
      <c r="DI29" s="670"/>
      <c r="DJ29" s="670"/>
      <c r="DK29" s="671"/>
      <c r="DL29" s="654">
        <v>379176</v>
      </c>
      <c r="DM29" s="670"/>
      <c r="DN29" s="670"/>
      <c r="DO29" s="670"/>
      <c r="DP29" s="670"/>
      <c r="DQ29" s="670"/>
      <c r="DR29" s="670"/>
      <c r="DS29" s="670"/>
      <c r="DT29" s="670"/>
      <c r="DU29" s="670"/>
      <c r="DV29" s="671"/>
      <c r="DW29" s="650">
        <v>16</v>
      </c>
      <c r="DX29" s="682"/>
      <c r="DY29" s="682"/>
      <c r="DZ29" s="682"/>
      <c r="EA29" s="682"/>
      <c r="EB29" s="682"/>
      <c r="EC29" s="683"/>
    </row>
    <row r="30" spans="2:133" ht="11.25" customHeight="1">
      <c r="B30" s="642" t="s">
        <v>306</v>
      </c>
      <c r="C30" s="643"/>
      <c r="D30" s="643"/>
      <c r="E30" s="643"/>
      <c r="F30" s="643"/>
      <c r="G30" s="643"/>
      <c r="H30" s="643"/>
      <c r="I30" s="643"/>
      <c r="J30" s="643"/>
      <c r="K30" s="643"/>
      <c r="L30" s="643"/>
      <c r="M30" s="643"/>
      <c r="N30" s="643"/>
      <c r="O30" s="643"/>
      <c r="P30" s="643"/>
      <c r="Q30" s="644"/>
      <c r="R30" s="645">
        <v>16985</v>
      </c>
      <c r="S30" s="646"/>
      <c r="T30" s="646"/>
      <c r="U30" s="646"/>
      <c r="V30" s="646"/>
      <c r="W30" s="646"/>
      <c r="X30" s="646"/>
      <c r="Y30" s="647"/>
      <c r="Z30" s="648">
        <v>0.3</v>
      </c>
      <c r="AA30" s="648"/>
      <c r="AB30" s="648"/>
      <c r="AC30" s="648"/>
      <c r="AD30" s="649">
        <v>18</v>
      </c>
      <c r="AE30" s="649"/>
      <c r="AF30" s="649"/>
      <c r="AG30" s="649"/>
      <c r="AH30" s="649"/>
      <c r="AI30" s="649"/>
      <c r="AJ30" s="649"/>
      <c r="AK30" s="649"/>
      <c r="AL30" s="650">
        <v>0</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307</v>
      </c>
      <c r="BH30" s="689"/>
      <c r="BI30" s="689"/>
      <c r="BJ30" s="689"/>
      <c r="BK30" s="689"/>
      <c r="BL30" s="689"/>
      <c r="BM30" s="689"/>
      <c r="BN30" s="689"/>
      <c r="BO30" s="689"/>
      <c r="BP30" s="689"/>
      <c r="BQ30" s="690"/>
      <c r="BR30" s="624" t="s">
        <v>308</v>
      </c>
      <c r="BS30" s="689"/>
      <c r="BT30" s="689"/>
      <c r="BU30" s="689"/>
      <c r="BV30" s="689"/>
      <c r="BW30" s="689"/>
      <c r="BX30" s="689"/>
      <c r="BY30" s="689"/>
      <c r="BZ30" s="689"/>
      <c r="CA30" s="689"/>
      <c r="CB30" s="690"/>
      <c r="CD30" s="693"/>
      <c r="CE30" s="694"/>
      <c r="CF30" s="660" t="s">
        <v>309</v>
      </c>
      <c r="CG30" s="661"/>
      <c r="CH30" s="661"/>
      <c r="CI30" s="661"/>
      <c r="CJ30" s="661"/>
      <c r="CK30" s="661"/>
      <c r="CL30" s="661"/>
      <c r="CM30" s="661"/>
      <c r="CN30" s="661"/>
      <c r="CO30" s="661"/>
      <c r="CP30" s="661"/>
      <c r="CQ30" s="662"/>
      <c r="CR30" s="645">
        <v>414556</v>
      </c>
      <c r="CS30" s="646"/>
      <c r="CT30" s="646"/>
      <c r="CU30" s="646"/>
      <c r="CV30" s="646"/>
      <c r="CW30" s="646"/>
      <c r="CX30" s="646"/>
      <c r="CY30" s="647"/>
      <c r="CZ30" s="650">
        <v>8.6</v>
      </c>
      <c r="DA30" s="682"/>
      <c r="DB30" s="682"/>
      <c r="DC30" s="684"/>
      <c r="DD30" s="654">
        <v>360468</v>
      </c>
      <c r="DE30" s="646"/>
      <c r="DF30" s="646"/>
      <c r="DG30" s="646"/>
      <c r="DH30" s="646"/>
      <c r="DI30" s="646"/>
      <c r="DJ30" s="646"/>
      <c r="DK30" s="647"/>
      <c r="DL30" s="654">
        <v>360468</v>
      </c>
      <c r="DM30" s="646"/>
      <c r="DN30" s="646"/>
      <c r="DO30" s="646"/>
      <c r="DP30" s="646"/>
      <c r="DQ30" s="646"/>
      <c r="DR30" s="646"/>
      <c r="DS30" s="646"/>
      <c r="DT30" s="646"/>
      <c r="DU30" s="646"/>
      <c r="DV30" s="647"/>
      <c r="DW30" s="650">
        <v>15.2</v>
      </c>
      <c r="DX30" s="682"/>
      <c r="DY30" s="682"/>
      <c r="DZ30" s="682"/>
      <c r="EA30" s="682"/>
      <c r="EB30" s="682"/>
      <c r="EC30" s="683"/>
    </row>
    <row r="31" spans="2:133" ht="11.25" customHeight="1">
      <c r="B31" s="642" t="s">
        <v>310</v>
      </c>
      <c r="C31" s="643"/>
      <c r="D31" s="643"/>
      <c r="E31" s="643"/>
      <c r="F31" s="643"/>
      <c r="G31" s="643"/>
      <c r="H31" s="643"/>
      <c r="I31" s="643"/>
      <c r="J31" s="643"/>
      <c r="K31" s="643"/>
      <c r="L31" s="643"/>
      <c r="M31" s="643"/>
      <c r="N31" s="643"/>
      <c r="O31" s="643"/>
      <c r="P31" s="643"/>
      <c r="Q31" s="644"/>
      <c r="R31" s="645">
        <v>114065</v>
      </c>
      <c r="S31" s="646"/>
      <c r="T31" s="646"/>
      <c r="U31" s="646"/>
      <c r="V31" s="646"/>
      <c r="W31" s="646"/>
      <c r="X31" s="646"/>
      <c r="Y31" s="647"/>
      <c r="Z31" s="648">
        <v>2.2999999999999998</v>
      </c>
      <c r="AA31" s="648"/>
      <c r="AB31" s="648"/>
      <c r="AC31" s="648"/>
      <c r="AD31" s="649" t="s">
        <v>242</v>
      </c>
      <c r="AE31" s="649"/>
      <c r="AF31" s="649"/>
      <c r="AG31" s="649"/>
      <c r="AH31" s="649"/>
      <c r="AI31" s="649"/>
      <c r="AJ31" s="649"/>
      <c r="AK31" s="649"/>
      <c r="AL31" s="650" t="s">
        <v>242</v>
      </c>
      <c r="AM31" s="651"/>
      <c r="AN31" s="651"/>
      <c r="AO31" s="652"/>
      <c r="AP31" s="702" t="s">
        <v>311</v>
      </c>
      <c r="AQ31" s="703"/>
      <c r="AR31" s="703"/>
      <c r="AS31" s="703"/>
      <c r="AT31" s="708" t="s">
        <v>312</v>
      </c>
      <c r="AU31" s="231"/>
      <c r="AV31" s="231"/>
      <c r="AW31" s="231"/>
      <c r="AX31" s="631" t="s">
        <v>186</v>
      </c>
      <c r="AY31" s="632"/>
      <c r="AZ31" s="632"/>
      <c r="BA31" s="632"/>
      <c r="BB31" s="632"/>
      <c r="BC31" s="632"/>
      <c r="BD31" s="632"/>
      <c r="BE31" s="632"/>
      <c r="BF31" s="633"/>
      <c r="BG31" s="701">
        <v>98.8</v>
      </c>
      <c r="BH31" s="697"/>
      <c r="BI31" s="697"/>
      <c r="BJ31" s="697"/>
      <c r="BK31" s="697"/>
      <c r="BL31" s="697"/>
      <c r="BM31" s="640">
        <v>96.1</v>
      </c>
      <c r="BN31" s="697"/>
      <c r="BO31" s="697"/>
      <c r="BP31" s="697"/>
      <c r="BQ31" s="698"/>
      <c r="BR31" s="701">
        <v>99.1</v>
      </c>
      <c r="BS31" s="697"/>
      <c r="BT31" s="697"/>
      <c r="BU31" s="697"/>
      <c r="BV31" s="697"/>
      <c r="BW31" s="697"/>
      <c r="BX31" s="640">
        <v>96.7</v>
      </c>
      <c r="BY31" s="697"/>
      <c r="BZ31" s="697"/>
      <c r="CA31" s="697"/>
      <c r="CB31" s="698"/>
      <c r="CD31" s="693"/>
      <c r="CE31" s="694"/>
      <c r="CF31" s="660" t="s">
        <v>313</v>
      </c>
      <c r="CG31" s="661"/>
      <c r="CH31" s="661"/>
      <c r="CI31" s="661"/>
      <c r="CJ31" s="661"/>
      <c r="CK31" s="661"/>
      <c r="CL31" s="661"/>
      <c r="CM31" s="661"/>
      <c r="CN31" s="661"/>
      <c r="CO31" s="661"/>
      <c r="CP31" s="661"/>
      <c r="CQ31" s="662"/>
      <c r="CR31" s="645">
        <v>18708</v>
      </c>
      <c r="CS31" s="670"/>
      <c r="CT31" s="670"/>
      <c r="CU31" s="670"/>
      <c r="CV31" s="670"/>
      <c r="CW31" s="670"/>
      <c r="CX31" s="670"/>
      <c r="CY31" s="671"/>
      <c r="CZ31" s="650">
        <v>0.4</v>
      </c>
      <c r="DA31" s="682"/>
      <c r="DB31" s="682"/>
      <c r="DC31" s="684"/>
      <c r="DD31" s="654">
        <v>18708</v>
      </c>
      <c r="DE31" s="670"/>
      <c r="DF31" s="670"/>
      <c r="DG31" s="670"/>
      <c r="DH31" s="670"/>
      <c r="DI31" s="670"/>
      <c r="DJ31" s="670"/>
      <c r="DK31" s="671"/>
      <c r="DL31" s="654">
        <v>18708</v>
      </c>
      <c r="DM31" s="670"/>
      <c r="DN31" s="670"/>
      <c r="DO31" s="670"/>
      <c r="DP31" s="670"/>
      <c r="DQ31" s="670"/>
      <c r="DR31" s="670"/>
      <c r="DS31" s="670"/>
      <c r="DT31" s="670"/>
      <c r="DU31" s="670"/>
      <c r="DV31" s="671"/>
      <c r="DW31" s="650">
        <v>0.8</v>
      </c>
      <c r="DX31" s="682"/>
      <c r="DY31" s="682"/>
      <c r="DZ31" s="682"/>
      <c r="EA31" s="682"/>
      <c r="EB31" s="682"/>
      <c r="EC31" s="683"/>
    </row>
    <row r="32" spans="2:133" ht="11.25" customHeight="1">
      <c r="B32" s="712" t="s">
        <v>314</v>
      </c>
      <c r="C32" s="713"/>
      <c r="D32" s="713"/>
      <c r="E32" s="713"/>
      <c r="F32" s="713"/>
      <c r="G32" s="713"/>
      <c r="H32" s="713"/>
      <c r="I32" s="713"/>
      <c r="J32" s="713"/>
      <c r="K32" s="713"/>
      <c r="L32" s="713"/>
      <c r="M32" s="713"/>
      <c r="N32" s="713"/>
      <c r="O32" s="713"/>
      <c r="P32" s="713"/>
      <c r="Q32" s="714"/>
      <c r="R32" s="645" t="s">
        <v>242</v>
      </c>
      <c r="S32" s="646"/>
      <c r="T32" s="646"/>
      <c r="U32" s="646"/>
      <c r="V32" s="646"/>
      <c r="W32" s="646"/>
      <c r="X32" s="646"/>
      <c r="Y32" s="647"/>
      <c r="Z32" s="648" t="s">
        <v>145</v>
      </c>
      <c r="AA32" s="648"/>
      <c r="AB32" s="648"/>
      <c r="AC32" s="648"/>
      <c r="AD32" s="649" t="s">
        <v>242</v>
      </c>
      <c r="AE32" s="649"/>
      <c r="AF32" s="649"/>
      <c r="AG32" s="649"/>
      <c r="AH32" s="649"/>
      <c r="AI32" s="649"/>
      <c r="AJ32" s="649"/>
      <c r="AK32" s="649"/>
      <c r="AL32" s="650" t="s">
        <v>242</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1">
        <v>98.9</v>
      </c>
      <c r="BH32" s="670"/>
      <c r="BI32" s="670"/>
      <c r="BJ32" s="670"/>
      <c r="BK32" s="670"/>
      <c r="BL32" s="670"/>
      <c r="BM32" s="651">
        <v>96.3</v>
      </c>
      <c r="BN32" s="699"/>
      <c r="BO32" s="699"/>
      <c r="BP32" s="699"/>
      <c r="BQ32" s="700"/>
      <c r="BR32" s="711">
        <v>99.4</v>
      </c>
      <c r="BS32" s="670"/>
      <c r="BT32" s="670"/>
      <c r="BU32" s="670"/>
      <c r="BV32" s="670"/>
      <c r="BW32" s="670"/>
      <c r="BX32" s="651">
        <v>97.3</v>
      </c>
      <c r="BY32" s="699"/>
      <c r="BZ32" s="699"/>
      <c r="CA32" s="699"/>
      <c r="CB32" s="700"/>
      <c r="CD32" s="695"/>
      <c r="CE32" s="696"/>
      <c r="CF32" s="660" t="s">
        <v>317</v>
      </c>
      <c r="CG32" s="661"/>
      <c r="CH32" s="661"/>
      <c r="CI32" s="661"/>
      <c r="CJ32" s="661"/>
      <c r="CK32" s="661"/>
      <c r="CL32" s="661"/>
      <c r="CM32" s="661"/>
      <c r="CN32" s="661"/>
      <c r="CO32" s="661"/>
      <c r="CP32" s="661"/>
      <c r="CQ32" s="662"/>
      <c r="CR32" s="645">
        <v>19</v>
      </c>
      <c r="CS32" s="646"/>
      <c r="CT32" s="646"/>
      <c r="CU32" s="646"/>
      <c r="CV32" s="646"/>
      <c r="CW32" s="646"/>
      <c r="CX32" s="646"/>
      <c r="CY32" s="647"/>
      <c r="CZ32" s="650">
        <v>0</v>
      </c>
      <c r="DA32" s="682"/>
      <c r="DB32" s="682"/>
      <c r="DC32" s="684"/>
      <c r="DD32" s="654">
        <v>19</v>
      </c>
      <c r="DE32" s="646"/>
      <c r="DF32" s="646"/>
      <c r="DG32" s="646"/>
      <c r="DH32" s="646"/>
      <c r="DI32" s="646"/>
      <c r="DJ32" s="646"/>
      <c r="DK32" s="647"/>
      <c r="DL32" s="654">
        <v>19</v>
      </c>
      <c r="DM32" s="646"/>
      <c r="DN32" s="646"/>
      <c r="DO32" s="646"/>
      <c r="DP32" s="646"/>
      <c r="DQ32" s="646"/>
      <c r="DR32" s="646"/>
      <c r="DS32" s="646"/>
      <c r="DT32" s="646"/>
      <c r="DU32" s="646"/>
      <c r="DV32" s="647"/>
      <c r="DW32" s="650">
        <v>0</v>
      </c>
      <c r="DX32" s="682"/>
      <c r="DY32" s="682"/>
      <c r="DZ32" s="682"/>
      <c r="EA32" s="682"/>
      <c r="EB32" s="682"/>
      <c r="EC32" s="683"/>
    </row>
    <row r="33" spans="2:133" ht="11.25" customHeight="1">
      <c r="B33" s="642" t="s">
        <v>318</v>
      </c>
      <c r="C33" s="643"/>
      <c r="D33" s="643"/>
      <c r="E33" s="643"/>
      <c r="F33" s="643"/>
      <c r="G33" s="643"/>
      <c r="H33" s="643"/>
      <c r="I33" s="643"/>
      <c r="J33" s="643"/>
      <c r="K33" s="643"/>
      <c r="L33" s="643"/>
      <c r="M33" s="643"/>
      <c r="N33" s="643"/>
      <c r="O33" s="643"/>
      <c r="P33" s="643"/>
      <c r="Q33" s="644"/>
      <c r="R33" s="645">
        <v>408247</v>
      </c>
      <c r="S33" s="646"/>
      <c r="T33" s="646"/>
      <c r="U33" s="646"/>
      <c r="V33" s="646"/>
      <c r="W33" s="646"/>
      <c r="X33" s="646"/>
      <c r="Y33" s="647"/>
      <c r="Z33" s="648">
        <v>8.4</v>
      </c>
      <c r="AA33" s="648"/>
      <c r="AB33" s="648"/>
      <c r="AC33" s="648"/>
      <c r="AD33" s="649" t="s">
        <v>145</v>
      </c>
      <c r="AE33" s="649"/>
      <c r="AF33" s="649"/>
      <c r="AG33" s="649"/>
      <c r="AH33" s="649"/>
      <c r="AI33" s="649"/>
      <c r="AJ33" s="649"/>
      <c r="AK33" s="649"/>
      <c r="AL33" s="650" t="s">
        <v>242</v>
      </c>
      <c r="AM33" s="651"/>
      <c r="AN33" s="651"/>
      <c r="AO33" s="652"/>
      <c r="AP33" s="706"/>
      <c r="AQ33" s="707"/>
      <c r="AR33" s="707"/>
      <c r="AS33" s="707"/>
      <c r="AT33" s="710"/>
      <c r="AU33" s="232"/>
      <c r="AV33" s="232"/>
      <c r="AW33" s="232"/>
      <c r="AX33" s="686" t="s">
        <v>319</v>
      </c>
      <c r="AY33" s="687"/>
      <c r="AZ33" s="687"/>
      <c r="BA33" s="687"/>
      <c r="BB33" s="687"/>
      <c r="BC33" s="687"/>
      <c r="BD33" s="687"/>
      <c r="BE33" s="687"/>
      <c r="BF33" s="688"/>
      <c r="BG33" s="715">
        <v>98.3</v>
      </c>
      <c r="BH33" s="716"/>
      <c r="BI33" s="716"/>
      <c r="BJ33" s="716"/>
      <c r="BK33" s="716"/>
      <c r="BL33" s="716"/>
      <c r="BM33" s="717">
        <v>94.6</v>
      </c>
      <c r="BN33" s="716"/>
      <c r="BO33" s="716"/>
      <c r="BP33" s="716"/>
      <c r="BQ33" s="718"/>
      <c r="BR33" s="715">
        <v>98.4</v>
      </c>
      <c r="BS33" s="716"/>
      <c r="BT33" s="716"/>
      <c r="BU33" s="716"/>
      <c r="BV33" s="716"/>
      <c r="BW33" s="716"/>
      <c r="BX33" s="717">
        <v>94.6</v>
      </c>
      <c r="BY33" s="716"/>
      <c r="BZ33" s="716"/>
      <c r="CA33" s="716"/>
      <c r="CB33" s="718"/>
      <c r="CD33" s="660" t="s">
        <v>320</v>
      </c>
      <c r="CE33" s="661"/>
      <c r="CF33" s="661"/>
      <c r="CG33" s="661"/>
      <c r="CH33" s="661"/>
      <c r="CI33" s="661"/>
      <c r="CJ33" s="661"/>
      <c r="CK33" s="661"/>
      <c r="CL33" s="661"/>
      <c r="CM33" s="661"/>
      <c r="CN33" s="661"/>
      <c r="CO33" s="661"/>
      <c r="CP33" s="661"/>
      <c r="CQ33" s="662"/>
      <c r="CR33" s="645">
        <v>3244223</v>
      </c>
      <c r="CS33" s="670"/>
      <c r="CT33" s="670"/>
      <c r="CU33" s="670"/>
      <c r="CV33" s="670"/>
      <c r="CW33" s="670"/>
      <c r="CX33" s="670"/>
      <c r="CY33" s="671"/>
      <c r="CZ33" s="650">
        <v>67.400000000000006</v>
      </c>
      <c r="DA33" s="682"/>
      <c r="DB33" s="682"/>
      <c r="DC33" s="684"/>
      <c r="DD33" s="654">
        <v>1428683</v>
      </c>
      <c r="DE33" s="670"/>
      <c r="DF33" s="670"/>
      <c r="DG33" s="670"/>
      <c r="DH33" s="670"/>
      <c r="DI33" s="670"/>
      <c r="DJ33" s="670"/>
      <c r="DK33" s="671"/>
      <c r="DL33" s="654">
        <v>629896</v>
      </c>
      <c r="DM33" s="670"/>
      <c r="DN33" s="670"/>
      <c r="DO33" s="670"/>
      <c r="DP33" s="670"/>
      <c r="DQ33" s="670"/>
      <c r="DR33" s="670"/>
      <c r="DS33" s="670"/>
      <c r="DT33" s="670"/>
      <c r="DU33" s="670"/>
      <c r="DV33" s="671"/>
      <c r="DW33" s="650">
        <v>26.6</v>
      </c>
      <c r="DX33" s="682"/>
      <c r="DY33" s="682"/>
      <c r="DZ33" s="682"/>
      <c r="EA33" s="682"/>
      <c r="EB33" s="682"/>
      <c r="EC33" s="683"/>
    </row>
    <row r="34" spans="2:133" ht="11.25" customHeight="1">
      <c r="B34" s="642" t="s">
        <v>321</v>
      </c>
      <c r="C34" s="643"/>
      <c r="D34" s="643"/>
      <c r="E34" s="643"/>
      <c r="F34" s="643"/>
      <c r="G34" s="643"/>
      <c r="H34" s="643"/>
      <c r="I34" s="643"/>
      <c r="J34" s="643"/>
      <c r="K34" s="643"/>
      <c r="L34" s="643"/>
      <c r="M34" s="643"/>
      <c r="N34" s="643"/>
      <c r="O34" s="643"/>
      <c r="P34" s="643"/>
      <c r="Q34" s="644"/>
      <c r="R34" s="645">
        <v>14000</v>
      </c>
      <c r="S34" s="646"/>
      <c r="T34" s="646"/>
      <c r="U34" s="646"/>
      <c r="V34" s="646"/>
      <c r="W34" s="646"/>
      <c r="X34" s="646"/>
      <c r="Y34" s="647"/>
      <c r="Z34" s="648">
        <v>0.3</v>
      </c>
      <c r="AA34" s="648"/>
      <c r="AB34" s="648"/>
      <c r="AC34" s="648"/>
      <c r="AD34" s="649">
        <v>260</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1079552</v>
      </c>
      <c r="CS34" s="646"/>
      <c r="CT34" s="646"/>
      <c r="CU34" s="646"/>
      <c r="CV34" s="646"/>
      <c r="CW34" s="646"/>
      <c r="CX34" s="646"/>
      <c r="CY34" s="647"/>
      <c r="CZ34" s="650">
        <v>22.4</v>
      </c>
      <c r="DA34" s="682"/>
      <c r="DB34" s="682"/>
      <c r="DC34" s="684"/>
      <c r="DD34" s="654">
        <v>625815</v>
      </c>
      <c r="DE34" s="646"/>
      <c r="DF34" s="646"/>
      <c r="DG34" s="646"/>
      <c r="DH34" s="646"/>
      <c r="DI34" s="646"/>
      <c r="DJ34" s="646"/>
      <c r="DK34" s="647"/>
      <c r="DL34" s="654">
        <v>236670</v>
      </c>
      <c r="DM34" s="646"/>
      <c r="DN34" s="646"/>
      <c r="DO34" s="646"/>
      <c r="DP34" s="646"/>
      <c r="DQ34" s="646"/>
      <c r="DR34" s="646"/>
      <c r="DS34" s="646"/>
      <c r="DT34" s="646"/>
      <c r="DU34" s="646"/>
      <c r="DV34" s="647"/>
      <c r="DW34" s="650">
        <v>10</v>
      </c>
      <c r="DX34" s="682"/>
      <c r="DY34" s="682"/>
      <c r="DZ34" s="682"/>
      <c r="EA34" s="682"/>
      <c r="EB34" s="682"/>
      <c r="EC34" s="683"/>
    </row>
    <row r="35" spans="2:133" ht="11.25" customHeight="1">
      <c r="B35" s="642" t="s">
        <v>323</v>
      </c>
      <c r="C35" s="643"/>
      <c r="D35" s="643"/>
      <c r="E35" s="643"/>
      <c r="F35" s="643"/>
      <c r="G35" s="643"/>
      <c r="H35" s="643"/>
      <c r="I35" s="643"/>
      <c r="J35" s="643"/>
      <c r="K35" s="643"/>
      <c r="L35" s="643"/>
      <c r="M35" s="643"/>
      <c r="N35" s="643"/>
      <c r="O35" s="643"/>
      <c r="P35" s="643"/>
      <c r="Q35" s="644"/>
      <c r="R35" s="645">
        <v>294325</v>
      </c>
      <c r="S35" s="646"/>
      <c r="T35" s="646"/>
      <c r="U35" s="646"/>
      <c r="V35" s="646"/>
      <c r="W35" s="646"/>
      <c r="X35" s="646"/>
      <c r="Y35" s="647"/>
      <c r="Z35" s="648">
        <v>6</v>
      </c>
      <c r="AA35" s="648"/>
      <c r="AB35" s="648"/>
      <c r="AC35" s="648"/>
      <c r="AD35" s="649" t="s">
        <v>242</v>
      </c>
      <c r="AE35" s="649"/>
      <c r="AF35" s="649"/>
      <c r="AG35" s="649"/>
      <c r="AH35" s="649"/>
      <c r="AI35" s="649"/>
      <c r="AJ35" s="649"/>
      <c r="AK35" s="649"/>
      <c r="AL35" s="650" t="s">
        <v>145</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44698</v>
      </c>
      <c r="CS35" s="670"/>
      <c r="CT35" s="670"/>
      <c r="CU35" s="670"/>
      <c r="CV35" s="670"/>
      <c r="CW35" s="670"/>
      <c r="CX35" s="670"/>
      <c r="CY35" s="671"/>
      <c r="CZ35" s="650">
        <v>0.9</v>
      </c>
      <c r="DA35" s="682"/>
      <c r="DB35" s="682"/>
      <c r="DC35" s="684"/>
      <c r="DD35" s="654">
        <v>26570</v>
      </c>
      <c r="DE35" s="670"/>
      <c r="DF35" s="670"/>
      <c r="DG35" s="670"/>
      <c r="DH35" s="670"/>
      <c r="DI35" s="670"/>
      <c r="DJ35" s="670"/>
      <c r="DK35" s="671"/>
      <c r="DL35" s="654">
        <v>9223</v>
      </c>
      <c r="DM35" s="670"/>
      <c r="DN35" s="670"/>
      <c r="DO35" s="670"/>
      <c r="DP35" s="670"/>
      <c r="DQ35" s="670"/>
      <c r="DR35" s="670"/>
      <c r="DS35" s="670"/>
      <c r="DT35" s="670"/>
      <c r="DU35" s="670"/>
      <c r="DV35" s="671"/>
      <c r="DW35" s="650">
        <v>0.4</v>
      </c>
      <c r="DX35" s="682"/>
      <c r="DY35" s="682"/>
      <c r="DZ35" s="682"/>
      <c r="EA35" s="682"/>
      <c r="EB35" s="682"/>
      <c r="EC35" s="683"/>
    </row>
    <row r="36" spans="2:133" ht="11.25" customHeight="1">
      <c r="B36" s="642" t="s">
        <v>327</v>
      </c>
      <c r="C36" s="643"/>
      <c r="D36" s="643"/>
      <c r="E36" s="643"/>
      <c r="F36" s="643"/>
      <c r="G36" s="643"/>
      <c r="H36" s="643"/>
      <c r="I36" s="643"/>
      <c r="J36" s="643"/>
      <c r="K36" s="643"/>
      <c r="L36" s="643"/>
      <c r="M36" s="643"/>
      <c r="N36" s="643"/>
      <c r="O36" s="643"/>
      <c r="P36" s="643"/>
      <c r="Q36" s="644"/>
      <c r="R36" s="645">
        <v>304449</v>
      </c>
      <c r="S36" s="646"/>
      <c r="T36" s="646"/>
      <c r="U36" s="646"/>
      <c r="V36" s="646"/>
      <c r="W36" s="646"/>
      <c r="X36" s="646"/>
      <c r="Y36" s="647"/>
      <c r="Z36" s="648">
        <v>6.2</v>
      </c>
      <c r="AA36" s="648"/>
      <c r="AB36" s="648"/>
      <c r="AC36" s="648"/>
      <c r="AD36" s="649" t="s">
        <v>145</v>
      </c>
      <c r="AE36" s="649"/>
      <c r="AF36" s="649"/>
      <c r="AG36" s="649"/>
      <c r="AH36" s="649"/>
      <c r="AI36" s="649"/>
      <c r="AJ36" s="649"/>
      <c r="AK36" s="649"/>
      <c r="AL36" s="650" t="s">
        <v>242</v>
      </c>
      <c r="AM36" s="651"/>
      <c r="AN36" s="651"/>
      <c r="AO36" s="652"/>
      <c r="AP36" s="235"/>
      <c r="AQ36" s="719" t="s">
        <v>328</v>
      </c>
      <c r="AR36" s="720"/>
      <c r="AS36" s="720"/>
      <c r="AT36" s="720"/>
      <c r="AU36" s="720"/>
      <c r="AV36" s="720"/>
      <c r="AW36" s="720"/>
      <c r="AX36" s="720"/>
      <c r="AY36" s="721"/>
      <c r="AZ36" s="634">
        <v>524832</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11634</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829036</v>
      </c>
      <c r="CS36" s="646"/>
      <c r="CT36" s="646"/>
      <c r="CU36" s="646"/>
      <c r="CV36" s="646"/>
      <c r="CW36" s="646"/>
      <c r="CX36" s="646"/>
      <c r="CY36" s="647"/>
      <c r="CZ36" s="650">
        <v>17.2</v>
      </c>
      <c r="DA36" s="682"/>
      <c r="DB36" s="682"/>
      <c r="DC36" s="684"/>
      <c r="DD36" s="654">
        <v>551612</v>
      </c>
      <c r="DE36" s="646"/>
      <c r="DF36" s="646"/>
      <c r="DG36" s="646"/>
      <c r="DH36" s="646"/>
      <c r="DI36" s="646"/>
      <c r="DJ36" s="646"/>
      <c r="DK36" s="647"/>
      <c r="DL36" s="654">
        <v>160911</v>
      </c>
      <c r="DM36" s="646"/>
      <c r="DN36" s="646"/>
      <c r="DO36" s="646"/>
      <c r="DP36" s="646"/>
      <c r="DQ36" s="646"/>
      <c r="DR36" s="646"/>
      <c r="DS36" s="646"/>
      <c r="DT36" s="646"/>
      <c r="DU36" s="646"/>
      <c r="DV36" s="647"/>
      <c r="DW36" s="650">
        <v>6.8</v>
      </c>
      <c r="DX36" s="682"/>
      <c r="DY36" s="682"/>
      <c r="DZ36" s="682"/>
      <c r="EA36" s="682"/>
      <c r="EB36" s="682"/>
      <c r="EC36" s="683"/>
    </row>
    <row r="37" spans="2:133" ht="11.25" customHeight="1">
      <c r="B37" s="642" t="s">
        <v>331</v>
      </c>
      <c r="C37" s="643"/>
      <c r="D37" s="643"/>
      <c r="E37" s="643"/>
      <c r="F37" s="643"/>
      <c r="G37" s="643"/>
      <c r="H37" s="643"/>
      <c r="I37" s="643"/>
      <c r="J37" s="643"/>
      <c r="K37" s="643"/>
      <c r="L37" s="643"/>
      <c r="M37" s="643"/>
      <c r="N37" s="643"/>
      <c r="O37" s="643"/>
      <c r="P37" s="643"/>
      <c r="Q37" s="644"/>
      <c r="R37" s="645">
        <v>60835</v>
      </c>
      <c r="S37" s="646"/>
      <c r="T37" s="646"/>
      <c r="U37" s="646"/>
      <c r="V37" s="646"/>
      <c r="W37" s="646"/>
      <c r="X37" s="646"/>
      <c r="Y37" s="647"/>
      <c r="Z37" s="648">
        <v>1.2</v>
      </c>
      <c r="AA37" s="648"/>
      <c r="AB37" s="648"/>
      <c r="AC37" s="648"/>
      <c r="AD37" s="649" t="s">
        <v>145</v>
      </c>
      <c r="AE37" s="649"/>
      <c r="AF37" s="649"/>
      <c r="AG37" s="649"/>
      <c r="AH37" s="649"/>
      <c r="AI37" s="649"/>
      <c r="AJ37" s="649"/>
      <c r="AK37" s="649"/>
      <c r="AL37" s="650" t="s">
        <v>145</v>
      </c>
      <c r="AM37" s="651"/>
      <c r="AN37" s="651"/>
      <c r="AO37" s="652"/>
      <c r="AQ37" s="723" t="s">
        <v>332</v>
      </c>
      <c r="AR37" s="724"/>
      <c r="AS37" s="724"/>
      <c r="AT37" s="724"/>
      <c r="AU37" s="724"/>
      <c r="AV37" s="724"/>
      <c r="AW37" s="724"/>
      <c r="AX37" s="724"/>
      <c r="AY37" s="725"/>
      <c r="AZ37" s="645">
        <v>266145</v>
      </c>
      <c r="BA37" s="646"/>
      <c r="BB37" s="646"/>
      <c r="BC37" s="646"/>
      <c r="BD37" s="670"/>
      <c r="BE37" s="670"/>
      <c r="BF37" s="700"/>
      <c r="BG37" s="660" t="s">
        <v>333</v>
      </c>
      <c r="BH37" s="661"/>
      <c r="BI37" s="661"/>
      <c r="BJ37" s="661"/>
      <c r="BK37" s="661"/>
      <c r="BL37" s="661"/>
      <c r="BM37" s="661"/>
      <c r="BN37" s="661"/>
      <c r="BO37" s="661"/>
      <c r="BP37" s="661"/>
      <c r="BQ37" s="661"/>
      <c r="BR37" s="661"/>
      <c r="BS37" s="661"/>
      <c r="BT37" s="661"/>
      <c r="BU37" s="662"/>
      <c r="BV37" s="645">
        <v>5762</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154301</v>
      </c>
      <c r="CS37" s="670"/>
      <c r="CT37" s="670"/>
      <c r="CU37" s="670"/>
      <c r="CV37" s="670"/>
      <c r="CW37" s="670"/>
      <c r="CX37" s="670"/>
      <c r="CY37" s="671"/>
      <c r="CZ37" s="650">
        <v>3.2</v>
      </c>
      <c r="DA37" s="682"/>
      <c r="DB37" s="682"/>
      <c r="DC37" s="684"/>
      <c r="DD37" s="654">
        <v>152996</v>
      </c>
      <c r="DE37" s="670"/>
      <c r="DF37" s="670"/>
      <c r="DG37" s="670"/>
      <c r="DH37" s="670"/>
      <c r="DI37" s="670"/>
      <c r="DJ37" s="670"/>
      <c r="DK37" s="671"/>
      <c r="DL37" s="654">
        <v>152996</v>
      </c>
      <c r="DM37" s="670"/>
      <c r="DN37" s="670"/>
      <c r="DO37" s="670"/>
      <c r="DP37" s="670"/>
      <c r="DQ37" s="670"/>
      <c r="DR37" s="670"/>
      <c r="DS37" s="670"/>
      <c r="DT37" s="670"/>
      <c r="DU37" s="670"/>
      <c r="DV37" s="671"/>
      <c r="DW37" s="650">
        <v>6.5</v>
      </c>
      <c r="DX37" s="682"/>
      <c r="DY37" s="682"/>
      <c r="DZ37" s="682"/>
      <c r="EA37" s="682"/>
      <c r="EB37" s="682"/>
      <c r="EC37" s="683"/>
    </row>
    <row r="38" spans="2:133" ht="11.25" customHeight="1">
      <c r="B38" s="642" t="s">
        <v>335</v>
      </c>
      <c r="C38" s="643"/>
      <c r="D38" s="643"/>
      <c r="E38" s="643"/>
      <c r="F38" s="643"/>
      <c r="G38" s="643"/>
      <c r="H38" s="643"/>
      <c r="I38" s="643"/>
      <c r="J38" s="643"/>
      <c r="K38" s="643"/>
      <c r="L38" s="643"/>
      <c r="M38" s="643"/>
      <c r="N38" s="643"/>
      <c r="O38" s="643"/>
      <c r="P38" s="643"/>
      <c r="Q38" s="644"/>
      <c r="R38" s="645">
        <v>658057</v>
      </c>
      <c r="S38" s="646"/>
      <c r="T38" s="646"/>
      <c r="U38" s="646"/>
      <c r="V38" s="646"/>
      <c r="W38" s="646"/>
      <c r="X38" s="646"/>
      <c r="Y38" s="647"/>
      <c r="Z38" s="648">
        <v>13.5</v>
      </c>
      <c r="AA38" s="648"/>
      <c r="AB38" s="648"/>
      <c r="AC38" s="648"/>
      <c r="AD38" s="649">
        <v>230</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v>54496</v>
      </c>
      <c r="BA38" s="646"/>
      <c r="BB38" s="646"/>
      <c r="BC38" s="646"/>
      <c r="BD38" s="670"/>
      <c r="BE38" s="670"/>
      <c r="BF38" s="700"/>
      <c r="BG38" s="660" t="s">
        <v>337</v>
      </c>
      <c r="BH38" s="661"/>
      <c r="BI38" s="661"/>
      <c r="BJ38" s="661"/>
      <c r="BK38" s="661"/>
      <c r="BL38" s="661"/>
      <c r="BM38" s="661"/>
      <c r="BN38" s="661"/>
      <c r="BO38" s="661"/>
      <c r="BP38" s="661"/>
      <c r="BQ38" s="661"/>
      <c r="BR38" s="661"/>
      <c r="BS38" s="661"/>
      <c r="BT38" s="661"/>
      <c r="BU38" s="662"/>
      <c r="BV38" s="645">
        <v>496</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258687</v>
      </c>
      <c r="CS38" s="646"/>
      <c r="CT38" s="646"/>
      <c r="CU38" s="646"/>
      <c r="CV38" s="646"/>
      <c r="CW38" s="646"/>
      <c r="CX38" s="646"/>
      <c r="CY38" s="647"/>
      <c r="CZ38" s="650">
        <v>5.4</v>
      </c>
      <c r="DA38" s="682"/>
      <c r="DB38" s="682"/>
      <c r="DC38" s="684"/>
      <c r="DD38" s="654">
        <v>223253</v>
      </c>
      <c r="DE38" s="646"/>
      <c r="DF38" s="646"/>
      <c r="DG38" s="646"/>
      <c r="DH38" s="646"/>
      <c r="DI38" s="646"/>
      <c r="DJ38" s="646"/>
      <c r="DK38" s="647"/>
      <c r="DL38" s="654">
        <v>223092</v>
      </c>
      <c r="DM38" s="646"/>
      <c r="DN38" s="646"/>
      <c r="DO38" s="646"/>
      <c r="DP38" s="646"/>
      <c r="DQ38" s="646"/>
      <c r="DR38" s="646"/>
      <c r="DS38" s="646"/>
      <c r="DT38" s="646"/>
      <c r="DU38" s="646"/>
      <c r="DV38" s="647"/>
      <c r="DW38" s="650">
        <v>9.4</v>
      </c>
      <c r="DX38" s="682"/>
      <c r="DY38" s="682"/>
      <c r="DZ38" s="682"/>
      <c r="EA38" s="682"/>
      <c r="EB38" s="682"/>
      <c r="EC38" s="683"/>
    </row>
    <row r="39" spans="2:133" ht="11.25" customHeight="1">
      <c r="B39" s="642" t="s">
        <v>339</v>
      </c>
      <c r="C39" s="643"/>
      <c r="D39" s="643"/>
      <c r="E39" s="643"/>
      <c r="F39" s="643"/>
      <c r="G39" s="643"/>
      <c r="H39" s="643"/>
      <c r="I39" s="643"/>
      <c r="J39" s="643"/>
      <c r="K39" s="643"/>
      <c r="L39" s="643"/>
      <c r="M39" s="643"/>
      <c r="N39" s="643"/>
      <c r="O39" s="643"/>
      <c r="P39" s="643"/>
      <c r="Q39" s="644"/>
      <c r="R39" s="645">
        <v>400814</v>
      </c>
      <c r="S39" s="646"/>
      <c r="T39" s="646"/>
      <c r="U39" s="646"/>
      <c r="V39" s="646"/>
      <c r="W39" s="646"/>
      <c r="X39" s="646"/>
      <c r="Y39" s="647"/>
      <c r="Z39" s="648">
        <v>8.1999999999999993</v>
      </c>
      <c r="AA39" s="648"/>
      <c r="AB39" s="648"/>
      <c r="AC39" s="648"/>
      <c r="AD39" s="649" t="s">
        <v>145</v>
      </c>
      <c r="AE39" s="649"/>
      <c r="AF39" s="649"/>
      <c r="AG39" s="649"/>
      <c r="AH39" s="649"/>
      <c r="AI39" s="649"/>
      <c r="AJ39" s="649"/>
      <c r="AK39" s="649"/>
      <c r="AL39" s="650" t="s">
        <v>145</v>
      </c>
      <c r="AM39" s="651"/>
      <c r="AN39" s="651"/>
      <c r="AO39" s="652"/>
      <c r="AQ39" s="723" t="s">
        <v>340</v>
      </c>
      <c r="AR39" s="724"/>
      <c r="AS39" s="724"/>
      <c r="AT39" s="724"/>
      <c r="AU39" s="724"/>
      <c r="AV39" s="724"/>
      <c r="AW39" s="724"/>
      <c r="AX39" s="724"/>
      <c r="AY39" s="725"/>
      <c r="AZ39" s="645" t="s">
        <v>242</v>
      </c>
      <c r="BA39" s="646"/>
      <c r="BB39" s="646"/>
      <c r="BC39" s="646"/>
      <c r="BD39" s="670"/>
      <c r="BE39" s="670"/>
      <c r="BF39" s="700"/>
      <c r="BG39" s="660" t="s">
        <v>341</v>
      </c>
      <c r="BH39" s="661"/>
      <c r="BI39" s="661"/>
      <c r="BJ39" s="661"/>
      <c r="BK39" s="661"/>
      <c r="BL39" s="661"/>
      <c r="BM39" s="661"/>
      <c r="BN39" s="661"/>
      <c r="BO39" s="661"/>
      <c r="BP39" s="661"/>
      <c r="BQ39" s="661"/>
      <c r="BR39" s="661"/>
      <c r="BS39" s="661"/>
      <c r="BT39" s="661"/>
      <c r="BU39" s="662"/>
      <c r="BV39" s="645">
        <v>795</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1017250</v>
      </c>
      <c r="CS39" s="670"/>
      <c r="CT39" s="670"/>
      <c r="CU39" s="670"/>
      <c r="CV39" s="670"/>
      <c r="CW39" s="670"/>
      <c r="CX39" s="670"/>
      <c r="CY39" s="671"/>
      <c r="CZ39" s="650">
        <v>21.1</v>
      </c>
      <c r="DA39" s="682"/>
      <c r="DB39" s="682"/>
      <c r="DC39" s="684"/>
      <c r="DD39" s="654">
        <v>1433</v>
      </c>
      <c r="DE39" s="670"/>
      <c r="DF39" s="670"/>
      <c r="DG39" s="670"/>
      <c r="DH39" s="670"/>
      <c r="DI39" s="670"/>
      <c r="DJ39" s="670"/>
      <c r="DK39" s="671"/>
      <c r="DL39" s="654" t="s">
        <v>242</v>
      </c>
      <c r="DM39" s="670"/>
      <c r="DN39" s="670"/>
      <c r="DO39" s="670"/>
      <c r="DP39" s="670"/>
      <c r="DQ39" s="670"/>
      <c r="DR39" s="670"/>
      <c r="DS39" s="670"/>
      <c r="DT39" s="670"/>
      <c r="DU39" s="670"/>
      <c r="DV39" s="671"/>
      <c r="DW39" s="650" t="s">
        <v>242</v>
      </c>
      <c r="DX39" s="682"/>
      <c r="DY39" s="682"/>
      <c r="DZ39" s="682"/>
      <c r="EA39" s="682"/>
      <c r="EB39" s="682"/>
      <c r="EC39" s="683"/>
    </row>
    <row r="40" spans="2:133" ht="11.25" customHeight="1">
      <c r="B40" s="642" t="s">
        <v>343</v>
      </c>
      <c r="C40" s="643"/>
      <c r="D40" s="643"/>
      <c r="E40" s="643"/>
      <c r="F40" s="643"/>
      <c r="G40" s="643"/>
      <c r="H40" s="643"/>
      <c r="I40" s="643"/>
      <c r="J40" s="643"/>
      <c r="K40" s="643"/>
      <c r="L40" s="643"/>
      <c r="M40" s="643"/>
      <c r="N40" s="643"/>
      <c r="O40" s="643"/>
      <c r="P40" s="643"/>
      <c r="Q40" s="644"/>
      <c r="R40" s="645" t="s">
        <v>242</v>
      </c>
      <c r="S40" s="646"/>
      <c r="T40" s="646"/>
      <c r="U40" s="646"/>
      <c r="V40" s="646"/>
      <c r="W40" s="646"/>
      <c r="X40" s="646"/>
      <c r="Y40" s="647"/>
      <c r="Z40" s="648" t="s">
        <v>242</v>
      </c>
      <c r="AA40" s="648"/>
      <c r="AB40" s="648"/>
      <c r="AC40" s="648"/>
      <c r="AD40" s="649" t="s">
        <v>242</v>
      </c>
      <c r="AE40" s="649"/>
      <c r="AF40" s="649"/>
      <c r="AG40" s="649"/>
      <c r="AH40" s="649"/>
      <c r="AI40" s="649"/>
      <c r="AJ40" s="649"/>
      <c r="AK40" s="649"/>
      <c r="AL40" s="650" t="s">
        <v>242</v>
      </c>
      <c r="AM40" s="651"/>
      <c r="AN40" s="651"/>
      <c r="AO40" s="652"/>
      <c r="AQ40" s="723" t="s">
        <v>344</v>
      </c>
      <c r="AR40" s="724"/>
      <c r="AS40" s="724"/>
      <c r="AT40" s="724"/>
      <c r="AU40" s="724"/>
      <c r="AV40" s="724"/>
      <c r="AW40" s="724"/>
      <c r="AX40" s="724"/>
      <c r="AY40" s="725"/>
      <c r="AZ40" s="645" t="s">
        <v>242</v>
      </c>
      <c r="BA40" s="646"/>
      <c r="BB40" s="646"/>
      <c r="BC40" s="646"/>
      <c r="BD40" s="670"/>
      <c r="BE40" s="670"/>
      <c r="BF40" s="700"/>
      <c r="BG40" s="726" t="s">
        <v>345</v>
      </c>
      <c r="BH40" s="727"/>
      <c r="BI40" s="727"/>
      <c r="BJ40" s="727"/>
      <c r="BK40" s="727"/>
      <c r="BL40" s="236"/>
      <c r="BM40" s="661" t="s">
        <v>346</v>
      </c>
      <c r="BN40" s="661"/>
      <c r="BO40" s="661"/>
      <c r="BP40" s="661"/>
      <c r="BQ40" s="661"/>
      <c r="BR40" s="661"/>
      <c r="BS40" s="661"/>
      <c r="BT40" s="661"/>
      <c r="BU40" s="662"/>
      <c r="BV40" s="645">
        <v>104</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15000</v>
      </c>
      <c r="CS40" s="646"/>
      <c r="CT40" s="646"/>
      <c r="CU40" s="646"/>
      <c r="CV40" s="646"/>
      <c r="CW40" s="646"/>
      <c r="CX40" s="646"/>
      <c r="CY40" s="647"/>
      <c r="CZ40" s="650">
        <v>0.3</v>
      </c>
      <c r="DA40" s="682"/>
      <c r="DB40" s="682"/>
      <c r="DC40" s="684"/>
      <c r="DD40" s="654" t="s">
        <v>145</v>
      </c>
      <c r="DE40" s="646"/>
      <c r="DF40" s="646"/>
      <c r="DG40" s="646"/>
      <c r="DH40" s="646"/>
      <c r="DI40" s="646"/>
      <c r="DJ40" s="646"/>
      <c r="DK40" s="647"/>
      <c r="DL40" s="654" t="s">
        <v>242</v>
      </c>
      <c r="DM40" s="646"/>
      <c r="DN40" s="646"/>
      <c r="DO40" s="646"/>
      <c r="DP40" s="646"/>
      <c r="DQ40" s="646"/>
      <c r="DR40" s="646"/>
      <c r="DS40" s="646"/>
      <c r="DT40" s="646"/>
      <c r="DU40" s="646"/>
      <c r="DV40" s="647"/>
      <c r="DW40" s="650" t="s">
        <v>145</v>
      </c>
      <c r="DX40" s="682"/>
      <c r="DY40" s="682"/>
      <c r="DZ40" s="682"/>
      <c r="EA40" s="682"/>
      <c r="EB40" s="682"/>
      <c r="EC40" s="683"/>
    </row>
    <row r="41" spans="2:133" ht="11.25" customHeight="1">
      <c r="B41" s="642" t="s">
        <v>348</v>
      </c>
      <c r="C41" s="643"/>
      <c r="D41" s="643"/>
      <c r="E41" s="643"/>
      <c r="F41" s="643"/>
      <c r="G41" s="643"/>
      <c r="H41" s="643"/>
      <c r="I41" s="643"/>
      <c r="J41" s="643"/>
      <c r="K41" s="643"/>
      <c r="L41" s="643"/>
      <c r="M41" s="643"/>
      <c r="N41" s="643"/>
      <c r="O41" s="643"/>
      <c r="P41" s="643"/>
      <c r="Q41" s="644"/>
      <c r="R41" s="645">
        <v>64914</v>
      </c>
      <c r="S41" s="646"/>
      <c r="T41" s="646"/>
      <c r="U41" s="646"/>
      <c r="V41" s="646"/>
      <c r="W41" s="646"/>
      <c r="X41" s="646"/>
      <c r="Y41" s="647"/>
      <c r="Z41" s="648">
        <v>1.3</v>
      </c>
      <c r="AA41" s="648"/>
      <c r="AB41" s="648"/>
      <c r="AC41" s="648"/>
      <c r="AD41" s="649" t="s">
        <v>145</v>
      </c>
      <c r="AE41" s="649"/>
      <c r="AF41" s="649"/>
      <c r="AG41" s="649"/>
      <c r="AH41" s="649"/>
      <c r="AI41" s="649"/>
      <c r="AJ41" s="649"/>
      <c r="AK41" s="649"/>
      <c r="AL41" s="650" t="s">
        <v>145</v>
      </c>
      <c r="AM41" s="651"/>
      <c r="AN41" s="651"/>
      <c r="AO41" s="652"/>
      <c r="AQ41" s="723" t="s">
        <v>349</v>
      </c>
      <c r="AR41" s="724"/>
      <c r="AS41" s="724"/>
      <c r="AT41" s="724"/>
      <c r="AU41" s="724"/>
      <c r="AV41" s="724"/>
      <c r="AW41" s="724"/>
      <c r="AX41" s="724"/>
      <c r="AY41" s="725"/>
      <c r="AZ41" s="645">
        <v>52791</v>
      </c>
      <c r="BA41" s="646"/>
      <c r="BB41" s="646"/>
      <c r="BC41" s="646"/>
      <c r="BD41" s="670"/>
      <c r="BE41" s="670"/>
      <c r="BF41" s="700"/>
      <c r="BG41" s="726"/>
      <c r="BH41" s="727"/>
      <c r="BI41" s="727"/>
      <c r="BJ41" s="727"/>
      <c r="BK41" s="727"/>
      <c r="BL41" s="236"/>
      <c r="BM41" s="661" t="s">
        <v>350</v>
      </c>
      <c r="BN41" s="661"/>
      <c r="BO41" s="661"/>
      <c r="BP41" s="661"/>
      <c r="BQ41" s="661"/>
      <c r="BR41" s="661"/>
      <c r="BS41" s="661"/>
      <c r="BT41" s="661"/>
      <c r="BU41" s="662"/>
      <c r="BV41" s="645" t="s">
        <v>242</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242</v>
      </c>
      <c r="CS41" s="670"/>
      <c r="CT41" s="670"/>
      <c r="CU41" s="670"/>
      <c r="CV41" s="670"/>
      <c r="CW41" s="670"/>
      <c r="CX41" s="670"/>
      <c r="CY41" s="671"/>
      <c r="CZ41" s="650" t="s">
        <v>242</v>
      </c>
      <c r="DA41" s="682"/>
      <c r="DB41" s="682"/>
      <c r="DC41" s="684"/>
      <c r="DD41" s="654" t="s">
        <v>242</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352</v>
      </c>
      <c r="C42" s="687"/>
      <c r="D42" s="687"/>
      <c r="E42" s="687"/>
      <c r="F42" s="687"/>
      <c r="G42" s="687"/>
      <c r="H42" s="687"/>
      <c r="I42" s="687"/>
      <c r="J42" s="687"/>
      <c r="K42" s="687"/>
      <c r="L42" s="687"/>
      <c r="M42" s="687"/>
      <c r="N42" s="687"/>
      <c r="O42" s="687"/>
      <c r="P42" s="687"/>
      <c r="Q42" s="688"/>
      <c r="R42" s="730">
        <v>4876186</v>
      </c>
      <c r="S42" s="731"/>
      <c r="T42" s="731"/>
      <c r="U42" s="731"/>
      <c r="V42" s="731"/>
      <c r="W42" s="731"/>
      <c r="X42" s="731"/>
      <c r="Y42" s="739"/>
      <c r="Z42" s="740">
        <v>100</v>
      </c>
      <c r="AA42" s="740"/>
      <c r="AB42" s="740"/>
      <c r="AC42" s="740"/>
      <c r="AD42" s="741">
        <v>2305643</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151400</v>
      </c>
      <c r="BA42" s="731"/>
      <c r="BB42" s="731"/>
      <c r="BC42" s="731"/>
      <c r="BD42" s="716"/>
      <c r="BE42" s="716"/>
      <c r="BF42" s="718"/>
      <c r="BG42" s="728"/>
      <c r="BH42" s="729"/>
      <c r="BI42" s="729"/>
      <c r="BJ42" s="729"/>
      <c r="BK42" s="729"/>
      <c r="BL42" s="237"/>
      <c r="BM42" s="673" t="s">
        <v>354</v>
      </c>
      <c r="BN42" s="673"/>
      <c r="BO42" s="673"/>
      <c r="BP42" s="673"/>
      <c r="BQ42" s="673"/>
      <c r="BR42" s="673"/>
      <c r="BS42" s="673"/>
      <c r="BT42" s="673"/>
      <c r="BU42" s="674"/>
      <c r="BV42" s="730">
        <v>348</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260388</v>
      </c>
      <c r="CS42" s="646"/>
      <c r="CT42" s="646"/>
      <c r="CU42" s="646"/>
      <c r="CV42" s="646"/>
      <c r="CW42" s="646"/>
      <c r="CX42" s="646"/>
      <c r="CY42" s="647"/>
      <c r="CZ42" s="650">
        <v>5.4</v>
      </c>
      <c r="DA42" s="651"/>
      <c r="DB42" s="651"/>
      <c r="DC42" s="663"/>
      <c r="DD42" s="654">
        <v>73087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7582</v>
      </c>
      <c r="CS43" s="670"/>
      <c r="CT43" s="670"/>
      <c r="CU43" s="670"/>
      <c r="CV43" s="670"/>
      <c r="CW43" s="670"/>
      <c r="CX43" s="670"/>
      <c r="CY43" s="671"/>
      <c r="CZ43" s="650">
        <v>0.2</v>
      </c>
      <c r="DA43" s="682"/>
      <c r="DB43" s="682"/>
      <c r="DC43" s="684"/>
      <c r="DD43" s="654">
        <v>7582</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304</v>
      </c>
      <c r="CE44" s="758"/>
      <c r="CF44" s="642" t="s">
        <v>357</v>
      </c>
      <c r="CG44" s="643"/>
      <c r="CH44" s="643"/>
      <c r="CI44" s="643"/>
      <c r="CJ44" s="643"/>
      <c r="CK44" s="643"/>
      <c r="CL44" s="643"/>
      <c r="CM44" s="643"/>
      <c r="CN44" s="643"/>
      <c r="CO44" s="643"/>
      <c r="CP44" s="643"/>
      <c r="CQ44" s="644"/>
      <c r="CR44" s="645">
        <v>260388</v>
      </c>
      <c r="CS44" s="646"/>
      <c r="CT44" s="646"/>
      <c r="CU44" s="646"/>
      <c r="CV44" s="646"/>
      <c r="CW44" s="646"/>
      <c r="CX44" s="646"/>
      <c r="CY44" s="647"/>
      <c r="CZ44" s="650">
        <v>5.4</v>
      </c>
      <c r="DA44" s="651"/>
      <c r="DB44" s="651"/>
      <c r="DC44" s="663"/>
      <c r="DD44" s="654">
        <v>73087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358</v>
      </c>
      <c r="CG45" s="643"/>
      <c r="CH45" s="643"/>
      <c r="CI45" s="643"/>
      <c r="CJ45" s="643"/>
      <c r="CK45" s="643"/>
      <c r="CL45" s="643"/>
      <c r="CM45" s="643"/>
      <c r="CN45" s="643"/>
      <c r="CO45" s="643"/>
      <c r="CP45" s="643"/>
      <c r="CQ45" s="644"/>
      <c r="CR45" s="645">
        <v>181103</v>
      </c>
      <c r="CS45" s="670"/>
      <c r="CT45" s="670"/>
      <c r="CU45" s="670"/>
      <c r="CV45" s="670"/>
      <c r="CW45" s="670"/>
      <c r="CX45" s="670"/>
      <c r="CY45" s="671"/>
      <c r="CZ45" s="650">
        <v>3.8</v>
      </c>
      <c r="DA45" s="682"/>
      <c r="DB45" s="682"/>
      <c r="DC45" s="684"/>
      <c r="DD45" s="654">
        <v>8034</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79274</v>
      </c>
      <c r="CS46" s="646"/>
      <c r="CT46" s="646"/>
      <c r="CU46" s="646"/>
      <c r="CV46" s="646"/>
      <c r="CW46" s="646"/>
      <c r="CX46" s="646"/>
      <c r="CY46" s="647"/>
      <c r="CZ46" s="650">
        <v>1.6</v>
      </c>
      <c r="DA46" s="651"/>
      <c r="DB46" s="651"/>
      <c r="DC46" s="663"/>
      <c r="DD46" s="654">
        <v>65042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t="s">
        <v>145</v>
      </c>
      <c r="CS47" s="670"/>
      <c r="CT47" s="670"/>
      <c r="CU47" s="670"/>
      <c r="CV47" s="670"/>
      <c r="CW47" s="670"/>
      <c r="CX47" s="670"/>
      <c r="CY47" s="671"/>
      <c r="CZ47" s="650" t="s">
        <v>145</v>
      </c>
      <c r="DA47" s="682"/>
      <c r="DB47" s="682"/>
      <c r="DC47" s="684"/>
      <c r="DD47" s="654" t="s">
        <v>242</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c r="B48" s="241" t="s">
        <v>363</v>
      </c>
      <c r="CD48" s="761"/>
      <c r="CE48" s="762"/>
      <c r="CF48" s="642" t="s">
        <v>364</v>
      </c>
      <c r="CG48" s="643"/>
      <c r="CH48" s="643"/>
      <c r="CI48" s="643"/>
      <c r="CJ48" s="643"/>
      <c r="CK48" s="643"/>
      <c r="CL48" s="643"/>
      <c r="CM48" s="643"/>
      <c r="CN48" s="643"/>
      <c r="CO48" s="643"/>
      <c r="CP48" s="643"/>
      <c r="CQ48" s="644"/>
      <c r="CR48" s="645" t="s">
        <v>242</v>
      </c>
      <c r="CS48" s="646"/>
      <c r="CT48" s="646"/>
      <c r="CU48" s="646"/>
      <c r="CV48" s="646"/>
      <c r="CW48" s="646"/>
      <c r="CX48" s="646"/>
      <c r="CY48" s="647"/>
      <c r="CZ48" s="650" t="s">
        <v>242</v>
      </c>
      <c r="DA48" s="651"/>
      <c r="DB48" s="651"/>
      <c r="DC48" s="663"/>
      <c r="DD48" s="654" t="s">
        <v>145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365</v>
      </c>
      <c r="CE49" s="687"/>
      <c r="CF49" s="687"/>
      <c r="CG49" s="687"/>
      <c r="CH49" s="687"/>
      <c r="CI49" s="687"/>
      <c r="CJ49" s="687"/>
      <c r="CK49" s="687"/>
      <c r="CL49" s="687"/>
      <c r="CM49" s="687"/>
      <c r="CN49" s="687"/>
      <c r="CO49" s="687"/>
      <c r="CP49" s="687"/>
      <c r="CQ49" s="688"/>
      <c r="CR49" s="730">
        <v>4815490</v>
      </c>
      <c r="CS49" s="716"/>
      <c r="CT49" s="716"/>
      <c r="CU49" s="716"/>
      <c r="CV49" s="716"/>
      <c r="CW49" s="716"/>
      <c r="CX49" s="716"/>
      <c r="CY49" s="747"/>
      <c r="CZ49" s="742">
        <v>100</v>
      </c>
      <c r="DA49" s="748"/>
      <c r="DB49" s="748"/>
      <c r="DC49" s="749"/>
      <c r="DD49" s="750">
        <v>2605543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pXW7BPBaKH2in9E552oyVdgjteL90aj8n7PDiTQoNvUP5isjXLk/5Wv17LTZjTZNamxbvPzQho9t2ETOPZ/Sw==" saltValue="eCG0M3fAqOIFBCuSdTuXo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388</v>
      </c>
      <c r="C7" s="778"/>
      <c r="D7" s="778"/>
      <c r="E7" s="778"/>
      <c r="F7" s="778"/>
      <c r="G7" s="778"/>
      <c r="H7" s="778"/>
      <c r="I7" s="778"/>
      <c r="J7" s="778"/>
      <c r="K7" s="778"/>
      <c r="L7" s="778"/>
      <c r="M7" s="778"/>
      <c r="N7" s="778"/>
      <c r="O7" s="778"/>
      <c r="P7" s="779"/>
      <c r="Q7" s="780">
        <v>4876</v>
      </c>
      <c r="R7" s="781"/>
      <c r="S7" s="781"/>
      <c r="T7" s="781"/>
      <c r="U7" s="781"/>
      <c r="V7" s="781">
        <v>4815</v>
      </c>
      <c r="W7" s="781"/>
      <c r="X7" s="781"/>
      <c r="Y7" s="781"/>
      <c r="Z7" s="781"/>
      <c r="AA7" s="781">
        <v>61</v>
      </c>
      <c r="AB7" s="781"/>
      <c r="AC7" s="781"/>
      <c r="AD7" s="781"/>
      <c r="AE7" s="782"/>
      <c r="AF7" s="783">
        <v>61</v>
      </c>
      <c r="AG7" s="784"/>
      <c r="AH7" s="784"/>
      <c r="AI7" s="784"/>
      <c r="AJ7" s="785"/>
      <c r="AK7" s="820">
        <v>1</v>
      </c>
      <c r="AL7" s="821"/>
      <c r="AM7" s="821"/>
      <c r="AN7" s="821"/>
      <c r="AO7" s="821"/>
      <c r="AP7" s="821">
        <v>3624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589</v>
      </c>
      <c r="BT7" s="825"/>
      <c r="BU7" s="825"/>
      <c r="BV7" s="825"/>
      <c r="BW7" s="825"/>
      <c r="BX7" s="825"/>
      <c r="BY7" s="825"/>
      <c r="BZ7" s="825"/>
      <c r="CA7" s="825"/>
      <c r="CB7" s="825"/>
      <c r="CC7" s="825"/>
      <c r="CD7" s="825"/>
      <c r="CE7" s="825"/>
      <c r="CF7" s="825"/>
      <c r="CG7" s="826"/>
      <c r="CH7" s="817">
        <v>2</v>
      </c>
      <c r="CI7" s="818"/>
      <c r="CJ7" s="818"/>
      <c r="CK7" s="818"/>
      <c r="CL7" s="819"/>
      <c r="CM7" s="817">
        <v>14</v>
      </c>
      <c r="CN7" s="818"/>
      <c r="CO7" s="818"/>
      <c r="CP7" s="818"/>
      <c r="CQ7" s="819"/>
      <c r="CR7" s="817">
        <v>10</v>
      </c>
      <c r="CS7" s="818"/>
      <c r="CT7" s="818"/>
      <c r="CU7" s="818"/>
      <c r="CV7" s="819"/>
      <c r="CW7" s="817" t="s">
        <v>595</v>
      </c>
      <c r="CX7" s="818"/>
      <c r="CY7" s="818"/>
      <c r="CZ7" s="818"/>
      <c r="DA7" s="819"/>
      <c r="DB7" s="817" t="s">
        <v>595</v>
      </c>
      <c r="DC7" s="818"/>
      <c r="DD7" s="818"/>
      <c r="DE7" s="818"/>
      <c r="DF7" s="819"/>
      <c r="DG7" s="817" t="s">
        <v>595</v>
      </c>
      <c r="DH7" s="818"/>
      <c r="DI7" s="818"/>
      <c r="DJ7" s="818"/>
      <c r="DK7" s="819"/>
      <c r="DL7" s="817" t="s">
        <v>595</v>
      </c>
      <c r="DM7" s="818"/>
      <c r="DN7" s="818"/>
      <c r="DO7" s="818"/>
      <c r="DP7" s="819"/>
      <c r="DQ7" s="817" t="s">
        <v>595</v>
      </c>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390</v>
      </c>
      <c r="B23" s="836" t="s">
        <v>391</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61</v>
      </c>
      <c r="AG23" s="840"/>
      <c r="AH23" s="840"/>
      <c r="AI23" s="840"/>
      <c r="AJ23" s="843"/>
      <c r="AK23" s="844"/>
      <c r="AL23" s="845"/>
      <c r="AM23" s="845"/>
      <c r="AN23" s="845"/>
      <c r="AO23" s="845"/>
      <c r="AP23" s="840"/>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371</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403</v>
      </c>
      <c r="C28" s="778"/>
      <c r="D28" s="778"/>
      <c r="E28" s="778"/>
      <c r="F28" s="778"/>
      <c r="G28" s="778"/>
      <c r="H28" s="778"/>
      <c r="I28" s="778"/>
      <c r="J28" s="778"/>
      <c r="K28" s="778"/>
      <c r="L28" s="778"/>
      <c r="M28" s="778"/>
      <c r="N28" s="778"/>
      <c r="O28" s="778"/>
      <c r="P28" s="779"/>
      <c r="Q28" s="868">
        <v>446</v>
      </c>
      <c r="R28" s="869"/>
      <c r="S28" s="869"/>
      <c r="T28" s="869"/>
      <c r="U28" s="869"/>
      <c r="V28" s="869">
        <v>434</v>
      </c>
      <c r="W28" s="869"/>
      <c r="X28" s="869"/>
      <c r="Y28" s="869"/>
      <c r="Z28" s="869"/>
      <c r="AA28" s="869">
        <v>12</v>
      </c>
      <c r="AB28" s="869"/>
      <c r="AC28" s="869"/>
      <c r="AD28" s="869"/>
      <c r="AE28" s="870"/>
      <c r="AF28" s="871">
        <v>12</v>
      </c>
      <c r="AG28" s="869"/>
      <c r="AH28" s="869"/>
      <c r="AI28" s="869"/>
      <c r="AJ28" s="872"/>
      <c r="AK28" s="873">
        <v>53</v>
      </c>
      <c r="AL28" s="864"/>
      <c r="AM28" s="864"/>
      <c r="AN28" s="864"/>
      <c r="AO28" s="864"/>
      <c r="AP28" s="864" t="s">
        <v>595</v>
      </c>
      <c r="AQ28" s="864"/>
      <c r="AR28" s="864"/>
      <c r="AS28" s="864"/>
      <c r="AT28" s="864"/>
      <c r="AU28" s="864" t="s">
        <v>595</v>
      </c>
      <c r="AV28" s="864"/>
      <c r="AW28" s="864"/>
      <c r="AX28" s="864"/>
      <c r="AY28" s="864"/>
      <c r="AZ28" s="865" t="s">
        <v>595</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404</v>
      </c>
      <c r="C29" s="802"/>
      <c r="D29" s="802"/>
      <c r="E29" s="802"/>
      <c r="F29" s="802"/>
      <c r="G29" s="802"/>
      <c r="H29" s="802"/>
      <c r="I29" s="802"/>
      <c r="J29" s="802"/>
      <c r="K29" s="802"/>
      <c r="L29" s="802"/>
      <c r="M29" s="802"/>
      <c r="N29" s="802"/>
      <c r="O29" s="802"/>
      <c r="P29" s="803"/>
      <c r="Q29" s="804">
        <v>441</v>
      </c>
      <c r="R29" s="805"/>
      <c r="S29" s="805"/>
      <c r="T29" s="805"/>
      <c r="U29" s="805"/>
      <c r="V29" s="805">
        <v>436</v>
      </c>
      <c r="W29" s="805"/>
      <c r="X29" s="805"/>
      <c r="Y29" s="805"/>
      <c r="Z29" s="805"/>
      <c r="AA29" s="805">
        <v>5</v>
      </c>
      <c r="AB29" s="805"/>
      <c r="AC29" s="805"/>
      <c r="AD29" s="805"/>
      <c r="AE29" s="806"/>
      <c r="AF29" s="807">
        <v>5</v>
      </c>
      <c r="AG29" s="808"/>
      <c r="AH29" s="808"/>
      <c r="AI29" s="808"/>
      <c r="AJ29" s="809"/>
      <c r="AK29" s="876">
        <v>71</v>
      </c>
      <c r="AL29" s="877"/>
      <c r="AM29" s="877"/>
      <c r="AN29" s="877"/>
      <c r="AO29" s="877"/>
      <c r="AP29" s="877" t="s">
        <v>595</v>
      </c>
      <c r="AQ29" s="877"/>
      <c r="AR29" s="877"/>
      <c r="AS29" s="877"/>
      <c r="AT29" s="877"/>
      <c r="AU29" s="877" t="s">
        <v>595</v>
      </c>
      <c r="AV29" s="877"/>
      <c r="AW29" s="877"/>
      <c r="AX29" s="877"/>
      <c r="AY29" s="877"/>
      <c r="AZ29" s="878" t="s">
        <v>595</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405</v>
      </c>
      <c r="C30" s="802"/>
      <c r="D30" s="802"/>
      <c r="E30" s="802"/>
      <c r="F30" s="802"/>
      <c r="G30" s="802"/>
      <c r="H30" s="802"/>
      <c r="I30" s="802"/>
      <c r="J30" s="802"/>
      <c r="K30" s="802"/>
      <c r="L30" s="802"/>
      <c r="M30" s="802"/>
      <c r="N30" s="802"/>
      <c r="O30" s="802"/>
      <c r="P30" s="803"/>
      <c r="Q30" s="804">
        <v>62</v>
      </c>
      <c r="R30" s="805"/>
      <c r="S30" s="805"/>
      <c r="T30" s="805"/>
      <c r="U30" s="805"/>
      <c r="V30" s="805">
        <v>62</v>
      </c>
      <c r="W30" s="805"/>
      <c r="X30" s="805"/>
      <c r="Y30" s="805"/>
      <c r="Z30" s="805"/>
      <c r="AA30" s="805">
        <v>0</v>
      </c>
      <c r="AB30" s="805"/>
      <c r="AC30" s="805"/>
      <c r="AD30" s="805"/>
      <c r="AE30" s="806"/>
      <c r="AF30" s="807">
        <v>0</v>
      </c>
      <c r="AG30" s="808"/>
      <c r="AH30" s="808"/>
      <c r="AI30" s="808"/>
      <c r="AJ30" s="809"/>
      <c r="AK30" s="876">
        <v>80</v>
      </c>
      <c r="AL30" s="877"/>
      <c r="AM30" s="877"/>
      <c r="AN30" s="877"/>
      <c r="AO30" s="877"/>
      <c r="AP30" s="877" t="s">
        <v>595</v>
      </c>
      <c r="AQ30" s="877"/>
      <c r="AR30" s="877"/>
      <c r="AS30" s="877"/>
      <c r="AT30" s="877"/>
      <c r="AU30" s="877" t="s">
        <v>595</v>
      </c>
      <c r="AV30" s="877"/>
      <c r="AW30" s="877"/>
      <c r="AX30" s="877"/>
      <c r="AY30" s="877"/>
      <c r="AZ30" s="878" t="s">
        <v>595</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406</v>
      </c>
      <c r="C31" s="802"/>
      <c r="D31" s="802"/>
      <c r="E31" s="802"/>
      <c r="F31" s="802"/>
      <c r="G31" s="802"/>
      <c r="H31" s="802"/>
      <c r="I31" s="802"/>
      <c r="J31" s="802"/>
      <c r="K31" s="802"/>
      <c r="L31" s="802"/>
      <c r="M31" s="802"/>
      <c r="N31" s="802"/>
      <c r="O31" s="802"/>
      <c r="P31" s="803"/>
      <c r="Q31" s="804">
        <v>565</v>
      </c>
      <c r="R31" s="805"/>
      <c r="S31" s="805"/>
      <c r="T31" s="805"/>
      <c r="U31" s="805"/>
      <c r="V31" s="805">
        <v>559</v>
      </c>
      <c r="W31" s="805"/>
      <c r="X31" s="805"/>
      <c r="Y31" s="805"/>
      <c r="Z31" s="805"/>
      <c r="AA31" s="805">
        <v>6</v>
      </c>
      <c r="AB31" s="805"/>
      <c r="AC31" s="805"/>
      <c r="AD31" s="805"/>
      <c r="AE31" s="806"/>
      <c r="AF31" s="807">
        <v>106</v>
      </c>
      <c r="AG31" s="808"/>
      <c r="AH31" s="808"/>
      <c r="AI31" s="808"/>
      <c r="AJ31" s="809"/>
      <c r="AK31" s="876">
        <v>266</v>
      </c>
      <c r="AL31" s="877"/>
      <c r="AM31" s="877"/>
      <c r="AN31" s="877"/>
      <c r="AO31" s="877"/>
      <c r="AP31" s="877">
        <v>241</v>
      </c>
      <c r="AQ31" s="877"/>
      <c r="AR31" s="877"/>
      <c r="AS31" s="877"/>
      <c r="AT31" s="877"/>
      <c r="AU31" s="877">
        <v>192</v>
      </c>
      <c r="AV31" s="877"/>
      <c r="AW31" s="877"/>
      <c r="AX31" s="877"/>
      <c r="AY31" s="877"/>
      <c r="AZ31" s="878" t="s">
        <v>595</v>
      </c>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408</v>
      </c>
      <c r="C32" s="802"/>
      <c r="D32" s="802"/>
      <c r="E32" s="802"/>
      <c r="F32" s="802"/>
      <c r="G32" s="802"/>
      <c r="H32" s="802"/>
      <c r="I32" s="802"/>
      <c r="J32" s="802"/>
      <c r="K32" s="802"/>
      <c r="L32" s="802"/>
      <c r="M32" s="802"/>
      <c r="N32" s="802"/>
      <c r="O32" s="802"/>
      <c r="P32" s="803"/>
      <c r="Q32" s="804">
        <v>85</v>
      </c>
      <c r="R32" s="805"/>
      <c r="S32" s="805"/>
      <c r="T32" s="805"/>
      <c r="U32" s="805"/>
      <c r="V32" s="805">
        <v>84</v>
      </c>
      <c r="W32" s="805"/>
      <c r="X32" s="805"/>
      <c r="Y32" s="805"/>
      <c r="Z32" s="805"/>
      <c r="AA32" s="805">
        <v>1</v>
      </c>
      <c r="AB32" s="805"/>
      <c r="AC32" s="805"/>
      <c r="AD32" s="805"/>
      <c r="AE32" s="806"/>
      <c r="AF32" s="807">
        <v>1</v>
      </c>
      <c r="AG32" s="808"/>
      <c r="AH32" s="808"/>
      <c r="AI32" s="808"/>
      <c r="AJ32" s="809"/>
      <c r="AK32" s="876">
        <v>43</v>
      </c>
      <c r="AL32" s="877"/>
      <c r="AM32" s="877"/>
      <c r="AN32" s="877"/>
      <c r="AO32" s="877"/>
      <c r="AP32" s="877">
        <v>286</v>
      </c>
      <c r="AQ32" s="877"/>
      <c r="AR32" s="877"/>
      <c r="AS32" s="877"/>
      <c r="AT32" s="877"/>
      <c r="AU32" s="877">
        <v>286</v>
      </c>
      <c r="AV32" s="877"/>
      <c r="AW32" s="877"/>
      <c r="AX32" s="877"/>
      <c r="AY32" s="877"/>
      <c r="AZ32" s="878" t="s">
        <v>595</v>
      </c>
      <c r="BA32" s="878"/>
      <c r="BB32" s="878"/>
      <c r="BC32" s="878"/>
      <c r="BD32" s="878"/>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390</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123</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419</v>
      </c>
      <c r="AL66" s="787"/>
      <c r="AM66" s="787"/>
      <c r="AN66" s="787"/>
      <c r="AO66" s="788"/>
      <c r="AP66" s="763" t="s">
        <v>420</v>
      </c>
      <c r="AQ66" s="764"/>
      <c r="AR66" s="764"/>
      <c r="AS66" s="764"/>
      <c r="AT66" s="765"/>
      <c r="AU66" s="763" t="s">
        <v>421</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585</v>
      </c>
      <c r="C68" s="916"/>
      <c r="D68" s="916"/>
      <c r="E68" s="916"/>
      <c r="F68" s="916"/>
      <c r="G68" s="916"/>
      <c r="H68" s="916"/>
      <c r="I68" s="916"/>
      <c r="J68" s="916"/>
      <c r="K68" s="916"/>
      <c r="L68" s="916"/>
      <c r="M68" s="916"/>
      <c r="N68" s="916"/>
      <c r="O68" s="916"/>
      <c r="P68" s="917"/>
      <c r="Q68" s="918">
        <v>197</v>
      </c>
      <c r="R68" s="912"/>
      <c r="S68" s="912"/>
      <c r="T68" s="912"/>
      <c r="U68" s="912"/>
      <c r="V68" s="912">
        <v>182</v>
      </c>
      <c r="W68" s="912"/>
      <c r="X68" s="912"/>
      <c r="Y68" s="912"/>
      <c r="Z68" s="912"/>
      <c r="AA68" s="912">
        <v>15</v>
      </c>
      <c r="AB68" s="912"/>
      <c r="AC68" s="912"/>
      <c r="AD68" s="912"/>
      <c r="AE68" s="912"/>
      <c r="AF68" s="912">
        <v>544</v>
      </c>
      <c r="AG68" s="912"/>
      <c r="AH68" s="912"/>
      <c r="AI68" s="912"/>
      <c r="AJ68" s="912"/>
      <c r="AK68" s="912">
        <v>0</v>
      </c>
      <c r="AL68" s="912"/>
      <c r="AM68" s="912"/>
      <c r="AN68" s="912"/>
      <c r="AO68" s="912"/>
      <c r="AP68" s="912">
        <v>146</v>
      </c>
      <c r="AQ68" s="912"/>
      <c r="AR68" s="912"/>
      <c r="AS68" s="912"/>
      <c r="AT68" s="912"/>
      <c r="AU68" s="912">
        <v>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586</v>
      </c>
      <c r="C69" s="920"/>
      <c r="D69" s="920"/>
      <c r="E69" s="920"/>
      <c r="F69" s="920"/>
      <c r="G69" s="920"/>
      <c r="H69" s="920"/>
      <c r="I69" s="920"/>
      <c r="J69" s="920"/>
      <c r="K69" s="920"/>
      <c r="L69" s="920"/>
      <c r="M69" s="920"/>
      <c r="N69" s="920"/>
      <c r="O69" s="920"/>
      <c r="P69" s="921"/>
      <c r="Q69" s="922">
        <v>1662</v>
      </c>
      <c r="R69" s="877"/>
      <c r="S69" s="877"/>
      <c r="T69" s="877"/>
      <c r="U69" s="877"/>
      <c r="V69" s="877">
        <v>1632</v>
      </c>
      <c r="W69" s="877"/>
      <c r="X69" s="877"/>
      <c r="Y69" s="877"/>
      <c r="Z69" s="877"/>
      <c r="AA69" s="877">
        <v>30</v>
      </c>
      <c r="AB69" s="877"/>
      <c r="AC69" s="877"/>
      <c r="AD69" s="877"/>
      <c r="AE69" s="877"/>
      <c r="AF69" s="877">
        <v>30</v>
      </c>
      <c r="AG69" s="877"/>
      <c r="AH69" s="877"/>
      <c r="AI69" s="877"/>
      <c r="AJ69" s="877"/>
      <c r="AK69" s="877">
        <v>0</v>
      </c>
      <c r="AL69" s="877"/>
      <c r="AM69" s="877"/>
      <c r="AN69" s="877"/>
      <c r="AO69" s="877"/>
      <c r="AP69" s="877">
        <v>593</v>
      </c>
      <c r="AQ69" s="877"/>
      <c r="AR69" s="877"/>
      <c r="AS69" s="877"/>
      <c r="AT69" s="877"/>
      <c r="AU69" s="877">
        <v>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587</v>
      </c>
      <c r="C70" s="920"/>
      <c r="D70" s="920"/>
      <c r="E70" s="920"/>
      <c r="F70" s="920"/>
      <c r="G70" s="920"/>
      <c r="H70" s="920"/>
      <c r="I70" s="920"/>
      <c r="J70" s="920"/>
      <c r="K70" s="920"/>
      <c r="L70" s="920"/>
      <c r="M70" s="920"/>
      <c r="N70" s="920"/>
      <c r="O70" s="920"/>
      <c r="P70" s="921"/>
      <c r="Q70" s="922">
        <v>86</v>
      </c>
      <c r="R70" s="877"/>
      <c r="S70" s="877"/>
      <c r="T70" s="877"/>
      <c r="U70" s="877"/>
      <c r="V70" s="877">
        <v>42</v>
      </c>
      <c r="W70" s="877"/>
      <c r="X70" s="877"/>
      <c r="Y70" s="877"/>
      <c r="Z70" s="877"/>
      <c r="AA70" s="877">
        <v>44</v>
      </c>
      <c r="AB70" s="877"/>
      <c r="AC70" s="877"/>
      <c r="AD70" s="877"/>
      <c r="AE70" s="877"/>
      <c r="AF70" s="877">
        <v>44</v>
      </c>
      <c r="AG70" s="877"/>
      <c r="AH70" s="877"/>
      <c r="AI70" s="877"/>
      <c r="AJ70" s="877"/>
      <c r="AK70" s="877">
        <v>0</v>
      </c>
      <c r="AL70" s="877"/>
      <c r="AM70" s="877"/>
      <c r="AN70" s="877"/>
      <c r="AO70" s="877"/>
      <c r="AP70" s="877">
        <v>0</v>
      </c>
      <c r="AQ70" s="877"/>
      <c r="AR70" s="877"/>
      <c r="AS70" s="877"/>
      <c r="AT70" s="877"/>
      <c r="AU70" s="877">
        <v>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588</v>
      </c>
      <c r="C71" s="920"/>
      <c r="D71" s="920"/>
      <c r="E71" s="920"/>
      <c r="F71" s="920"/>
      <c r="G71" s="920"/>
      <c r="H71" s="920"/>
      <c r="I71" s="920"/>
      <c r="J71" s="920"/>
      <c r="K71" s="920"/>
      <c r="L71" s="920"/>
      <c r="M71" s="920"/>
      <c r="N71" s="920"/>
      <c r="O71" s="920"/>
      <c r="P71" s="921"/>
      <c r="Q71" s="922">
        <v>19</v>
      </c>
      <c r="R71" s="877"/>
      <c r="S71" s="877"/>
      <c r="T71" s="877"/>
      <c r="U71" s="877"/>
      <c r="V71" s="877">
        <v>18</v>
      </c>
      <c r="W71" s="877"/>
      <c r="X71" s="877"/>
      <c r="Y71" s="877"/>
      <c r="Z71" s="877"/>
      <c r="AA71" s="877">
        <v>1</v>
      </c>
      <c r="AB71" s="877"/>
      <c r="AC71" s="877"/>
      <c r="AD71" s="877"/>
      <c r="AE71" s="877"/>
      <c r="AF71" s="877">
        <v>1</v>
      </c>
      <c r="AG71" s="877"/>
      <c r="AH71" s="877"/>
      <c r="AI71" s="877"/>
      <c r="AJ71" s="877"/>
      <c r="AK71" s="877">
        <v>0</v>
      </c>
      <c r="AL71" s="877"/>
      <c r="AM71" s="877"/>
      <c r="AN71" s="877"/>
      <c r="AO71" s="877"/>
      <c r="AP71" s="877">
        <v>0</v>
      </c>
      <c r="AQ71" s="877"/>
      <c r="AR71" s="877"/>
      <c r="AS71" s="877"/>
      <c r="AT71" s="877"/>
      <c r="AU71" s="877">
        <v>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390</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308</v>
      </c>
      <c r="AG109" s="941"/>
      <c r="AH109" s="941"/>
      <c r="AI109" s="941"/>
      <c r="AJ109" s="942"/>
      <c r="AK109" s="940" t="s">
        <v>307</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308</v>
      </c>
      <c r="BW109" s="941"/>
      <c r="BX109" s="941"/>
      <c r="BY109" s="941"/>
      <c r="BZ109" s="942"/>
      <c r="CA109" s="940" t="s">
        <v>307</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308</v>
      </c>
      <c r="DM109" s="941"/>
      <c r="DN109" s="941"/>
      <c r="DO109" s="941"/>
      <c r="DP109" s="942"/>
      <c r="DQ109" s="940" t="s">
        <v>307</v>
      </c>
      <c r="DR109" s="941"/>
      <c r="DS109" s="941"/>
      <c r="DT109" s="941"/>
      <c r="DU109" s="942"/>
      <c r="DV109" s="940" t="s">
        <v>432</v>
      </c>
      <c r="DW109" s="941"/>
      <c r="DX109" s="941"/>
      <c r="DY109" s="941"/>
      <c r="DZ109" s="943"/>
    </row>
    <row r="110" spans="1:131" s="247" customFormat="1" ht="26.25" customHeight="1">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369250</v>
      </c>
      <c r="AB110" s="948"/>
      <c r="AC110" s="948"/>
      <c r="AD110" s="948"/>
      <c r="AE110" s="949"/>
      <c r="AF110" s="950">
        <v>433829</v>
      </c>
      <c r="AG110" s="948"/>
      <c r="AH110" s="948"/>
      <c r="AI110" s="948"/>
      <c r="AJ110" s="949"/>
      <c r="AK110" s="950">
        <v>433264</v>
      </c>
      <c r="AL110" s="948"/>
      <c r="AM110" s="948"/>
      <c r="AN110" s="948"/>
      <c r="AO110" s="949"/>
      <c r="AP110" s="951">
        <v>22.3</v>
      </c>
      <c r="AQ110" s="952"/>
      <c r="AR110" s="952"/>
      <c r="AS110" s="952"/>
      <c r="AT110" s="953"/>
      <c r="AU110" s="954" t="s">
        <v>72</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3852024</v>
      </c>
      <c r="BR110" s="983"/>
      <c r="BS110" s="983"/>
      <c r="BT110" s="983"/>
      <c r="BU110" s="983"/>
      <c r="BV110" s="983">
        <v>3638092</v>
      </c>
      <c r="BW110" s="983"/>
      <c r="BX110" s="983"/>
      <c r="BY110" s="983"/>
      <c r="BZ110" s="983"/>
      <c r="CA110" s="983">
        <v>3624350</v>
      </c>
      <c r="CB110" s="983"/>
      <c r="CC110" s="983"/>
      <c r="CD110" s="983"/>
      <c r="CE110" s="983"/>
      <c r="CF110" s="997">
        <v>186.5</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438</v>
      </c>
      <c r="DH110" s="983"/>
      <c r="DI110" s="983"/>
      <c r="DJ110" s="983"/>
      <c r="DK110" s="983"/>
      <c r="DL110" s="983" t="s">
        <v>439</v>
      </c>
      <c r="DM110" s="983"/>
      <c r="DN110" s="983"/>
      <c r="DO110" s="983"/>
      <c r="DP110" s="983"/>
      <c r="DQ110" s="983" t="s">
        <v>440</v>
      </c>
      <c r="DR110" s="983"/>
      <c r="DS110" s="983"/>
      <c r="DT110" s="983"/>
      <c r="DU110" s="983"/>
      <c r="DV110" s="984" t="s">
        <v>439</v>
      </c>
      <c r="DW110" s="984"/>
      <c r="DX110" s="984"/>
      <c r="DY110" s="984"/>
      <c r="DZ110" s="985"/>
    </row>
    <row r="111" spans="1:131" s="247" customFormat="1" ht="26.25" customHeight="1">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442</v>
      </c>
      <c r="AB111" s="990"/>
      <c r="AC111" s="990"/>
      <c r="AD111" s="990"/>
      <c r="AE111" s="991"/>
      <c r="AF111" s="992" t="s">
        <v>440</v>
      </c>
      <c r="AG111" s="990"/>
      <c r="AH111" s="990"/>
      <c r="AI111" s="990"/>
      <c r="AJ111" s="991"/>
      <c r="AK111" s="992" t="s">
        <v>439</v>
      </c>
      <c r="AL111" s="990"/>
      <c r="AM111" s="990"/>
      <c r="AN111" s="990"/>
      <c r="AO111" s="991"/>
      <c r="AP111" s="993" t="s">
        <v>443</v>
      </c>
      <c r="AQ111" s="994"/>
      <c r="AR111" s="994"/>
      <c r="AS111" s="994"/>
      <c r="AT111" s="995"/>
      <c r="AU111" s="956"/>
      <c r="AV111" s="957"/>
      <c r="AW111" s="957"/>
      <c r="AX111" s="957"/>
      <c r="AY111" s="957"/>
      <c r="AZ111" s="1005" t="s">
        <v>444</v>
      </c>
      <c r="BA111" s="1006"/>
      <c r="BB111" s="1006"/>
      <c r="BC111" s="1006"/>
      <c r="BD111" s="1006"/>
      <c r="BE111" s="1006"/>
      <c r="BF111" s="1006"/>
      <c r="BG111" s="1006"/>
      <c r="BH111" s="1006"/>
      <c r="BI111" s="1006"/>
      <c r="BJ111" s="1006"/>
      <c r="BK111" s="1006"/>
      <c r="BL111" s="1006"/>
      <c r="BM111" s="1006"/>
      <c r="BN111" s="1006"/>
      <c r="BO111" s="1006"/>
      <c r="BP111" s="1007"/>
      <c r="BQ111" s="975" t="s">
        <v>443</v>
      </c>
      <c r="BR111" s="976"/>
      <c r="BS111" s="976"/>
      <c r="BT111" s="976"/>
      <c r="BU111" s="976"/>
      <c r="BV111" s="976" t="s">
        <v>445</v>
      </c>
      <c r="BW111" s="976"/>
      <c r="BX111" s="976"/>
      <c r="BY111" s="976"/>
      <c r="BZ111" s="976"/>
      <c r="CA111" s="976" t="s">
        <v>438</v>
      </c>
      <c r="CB111" s="976"/>
      <c r="CC111" s="976"/>
      <c r="CD111" s="976"/>
      <c r="CE111" s="976"/>
      <c r="CF111" s="970" t="s">
        <v>446</v>
      </c>
      <c r="CG111" s="971"/>
      <c r="CH111" s="971"/>
      <c r="CI111" s="971"/>
      <c r="CJ111" s="971"/>
      <c r="CK111" s="1001"/>
      <c r="CL111" s="1002"/>
      <c r="CM111" s="972" t="s">
        <v>447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439</v>
      </c>
      <c r="DH111" s="976"/>
      <c r="DI111" s="976"/>
      <c r="DJ111" s="976"/>
      <c r="DK111" s="976"/>
      <c r="DL111" s="976" t="s">
        <v>145</v>
      </c>
      <c r="DM111" s="976"/>
      <c r="DN111" s="976"/>
      <c r="DO111" s="976"/>
      <c r="DP111" s="976"/>
      <c r="DQ111" s="976" t="s">
        <v>443</v>
      </c>
      <c r="DR111" s="976"/>
      <c r="DS111" s="976"/>
      <c r="DT111" s="976"/>
      <c r="DU111" s="976"/>
      <c r="DV111" s="977" t="s">
        <v>438</v>
      </c>
      <c r="DW111" s="977"/>
      <c r="DX111" s="977"/>
      <c r="DY111" s="977"/>
      <c r="DZ111" s="978"/>
    </row>
    <row r="112" spans="1:131" s="247" customFormat="1" ht="26.25" customHeight="1">
      <c r="A112" s="1008" t="s">
        <v>448</v>
      </c>
      <c r="B112" s="1009"/>
      <c r="C112" s="1006" t="s">
        <v>449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443</v>
      </c>
      <c r="AB112" s="1015"/>
      <c r="AC112" s="1015"/>
      <c r="AD112" s="1015"/>
      <c r="AE112" s="1016"/>
      <c r="AF112" s="1017" t="s">
        <v>442</v>
      </c>
      <c r="AG112" s="1015"/>
      <c r="AH112" s="1015"/>
      <c r="AI112" s="1015"/>
      <c r="AJ112" s="1016"/>
      <c r="AK112" s="1017" t="s">
        <v>450</v>
      </c>
      <c r="AL112" s="1015"/>
      <c r="AM112" s="1015"/>
      <c r="AN112" s="1015"/>
      <c r="AO112" s="1016"/>
      <c r="AP112" s="1018" t="s">
        <v>145</v>
      </c>
      <c r="AQ112" s="1019"/>
      <c r="AR112" s="1019"/>
      <c r="AS112" s="1019"/>
      <c r="AT112" s="1020"/>
      <c r="AU112" s="956"/>
      <c r="AV112" s="957"/>
      <c r="AW112" s="957"/>
      <c r="AX112" s="957"/>
      <c r="AY112" s="957"/>
      <c r="AZ112" s="1005" t="s">
        <v>451</v>
      </c>
      <c r="BA112" s="1006"/>
      <c r="BB112" s="1006"/>
      <c r="BC112" s="1006"/>
      <c r="BD112" s="1006"/>
      <c r="BE112" s="1006"/>
      <c r="BF112" s="1006"/>
      <c r="BG112" s="1006"/>
      <c r="BH112" s="1006"/>
      <c r="BI112" s="1006"/>
      <c r="BJ112" s="1006"/>
      <c r="BK112" s="1006"/>
      <c r="BL112" s="1006"/>
      <c r="BM112" s="1006"/>
      <c r="BN112" s="1006"/>
      <c r="BO112" s="1006"/>
      <c r="BP112" s="1007"/>
      <c r="BQ112" s="975">
        <v>610740</v>
      </c>
      <c r="BR112" s="976"/>
      <c r="BS112" s="976"/>
      <c r="BT112" s="976"/>
      <c r="BU112" s="976"/>
      <c r="BV112" s="976">
        <v>556525</v>
      </c>
      <c r="BW112" s="976"/>
      <c r="BX112" s="976"/>
      <c r="BY112" s="976"/>
      <c r="BZ112" s="976"/>
      <c r="CA112" s="976">
        <v>477723</v>
      </c>
      <c r="CB112" s="976"/>
      <c r="CC112" s="976"/>
      <c r="CD112" s="976"/>
      <c r="CE112" s="976"/>
      <c r="CF112" s="970">
        <v>24.6</v>
      </c>
      <c r="CG112" s="971"/>
      <c r="CH112" s="971"/>
      <c r="CI112" s="971"/>
      <c r="CJ112" s="971"/>
      <c r="CK112" s="1001"/>
      <c r="CL112" s="1002"/>
      <c r="CM112" s="972" t="s">
        <v>452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145</v>
      </c>
      <c r="DH112" s="976"/>
      <c r="DI112" s="976"/>
      <c r="DJ112" s="976"/>
      <c r="DK112" s="976"/>
      <c r="DL112" s="976" t="s">
        <v>443</v>
      </c>
      <c r="DM112" s="976"/>
      <c r="DN112" s="976"/>
      <c r="DO112" s="976"/>
      <c r="DP112" s="976"/>
      <c r="DQ112" s="976" t="s">
        <v>443</v>
      </c>
      <c r="DR112" s="976"/>
      <c r="DS112" s="976"/>
      <c r="DT112" s="976"/>
      <c r="DU112" s="976"/>
      <c r="DV112" s="977" t="s">
        <v>442</v>
      </c>
      <c r="DW112" s="977"/>
      <c r="DX112" s="977"/>
      <c r="DY112" s="977"/>
      <c r="DZ112" s="978"/>
    </row>
    <row r="113" spans="1:130" s="247" customFormat="1" ht="26.25" customHeight="1">
      <c r="A113" s="1010"/>
      <c r="B113" s="1011"/>
      <c r="C113" s="1006" t="s">
        <v>453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100324</v>
      </c>
      <c r="AB113" s="990"/>
      <c r="AC113" s="990"/>
      <c r="AD113" s="990"/>
      <c r="AE113" s="991"/>
      <c r="AF113" s="992">
        <v>91751</v>
      </c>
      <c r="AG113" s="990"/>
      <c r="AH113" s="990"/>
      <c r="AI113" s="990"/>
      <c r="AJ113" s="991"/>
      <c r="AK113" s="992">
        <v>89241</v>
      </c>
      <c r="AL113" s="990"/>
      <c r="AM113" s="990"/>
      <c r="AN113" s="990"/>
      <c r="AO113" s="991"/>
      <c r="AP113" s="993">
        <v>4.5999999999999996</v>
      </c>
      <c r="AQ113" s="994"/>
      <c r="AR113" s="994"/>
      <c r="AS113" s="994"/>
      <c r="AT113" s="995"/>
      <c r="AU113" s="956"/>
      <c r="AV113" s="957"/>
      <c r="AW113" s="957"/>
      <c r="AX113" s="957"/>
      <c r="AY113" s="957"/>
      <c r="AZ113" s="1005" t="s">
        <v>454</v>
      </c>
      <c r="BA113" s="1006"/>
      <c r="BB113" s="1006"/>
      <c r="BC113" s="1006"/>
      <c r="BD113" s="1006"/>
      <c r="BE113" s="1006"/>
      <c r="BF113" s="1006"/>
      <c r="BG113" s="1006"/>
      <c r="BH113" s="1006"/>
      <c r="BI113" s="1006"/>
      <c r="BJ113" s="1006"/>
      <c r="BK113" s="1006"/>
      <c r="BL113" s="1006"/>
      <c r="BM113" s="1006"/>
      <c r="BN113" s="1006"/>
      <c r="BO113" s="1006"/>
      <c r="BP113" s="1007"/>
      <c r="BQ113" s="975" t="s">
        <v>438</v>
      </c>
      <c r="BR113" s="976"/>
      <c r="BS113" s="976"/>
      <c r="BT113" s="976"/>
      <c r="BU113" s="976"/>
      <c r="BV113" s="976" t="s">
        <v>443</v>
      </c>
      <c r="BW113" s="976"/>
      <c r="BX113" s="976"/>
      <c r="BY113" s="976"/>
      <c r="BZ113" s="976"/>
      <c r="CA113" s="976" t="s">
        <v>443</v>
      </c>
      <c r="CB113" s="976"/>
      <c r="CC113" s="976"/>
      <c r="CD113" s="976"/>
      <c r="CE113" s="976"/>
      <c r="CF113" s="970" t="s">
        <v>443</v>
      </c>
      <c r="CG113" s="971"/>
      <c r="CH113" s="971"/>
      <c r="CI113" s="971"/>
      <c r="CJ113" s="971"/>
      <c r="CK113" s="1001"/>
      <c r="CL113" s="1002"/>
      <c r="CM113" s="972" t="s">
        <v>455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439</v>
      </c>
      <c r="DH113" s="1015"/>
      <c r="DI113" s="1015"/>
      <c r="DJ113" s="1015"/>
      <c r="DK113" s="1016"/>
      <c r="DL113" s="1017" t="s">
        <v>438</v>
      </c>
      <c r="DM113" s="1015"/>
      <c r="DN113" s="1015"/>
      <c r="DO113" s="1015"/>
      <c r="DP113" s="1016"/>
      <c r="DQ113" s="1017" t="s">
        <v>446</v>
      </c>
      <c r="DR113" s="1015"/>
      <c r="DS113" s="1015"/>
      <c r="DT113" s="1015"/>
      <c r="DU113" s="1016"/>
      <c r="DV113" s="1018" t="s">
        <v>443</v>
      </c>
      <c r="DW113" s="1019"/>
      <c r="DX113" s="1019"/>
      <c r="DY113" s="1019"/>
      <c r="DZ113" s="1020"/>
    </row>
    <row r="114" spans="1:130" s="247" customFormat="1" ht="26.25" customHeight="1">
      <c r="A114" s="1010"/>
      <c r="B114" s="1011"/>
      <c r="C114" s="1006" t="s">
        <v>456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438</v>
      </c>
      <c r="AB114" s="1015"/>
      <c r="AC114" s="1015"/>
      <c r="AD114" s="1015"/>
      <c r="AE114" s="1016"/>
      <c r="AF114" s="1017" t="s">
        <v>145</v>
      </c>
      <c r="AG114" s="1015"/>
      <c r="AH114" s="1015"/>
      <c r="AI114" s="1015"/>
      <c r="AJ114" s="1016"/>
      <c r="AK114" s="1017" t="s">
        <v>442</v>
      </c>
      <c r="AL114" s="1015"/>
      <c r="AM114" s="1015"/>
      <c r="AN114" s="1015"/>
      <c r="AO114" s="1016"/>
      <c r="AP114" s="1018" t="s">
        <v>438</v>
      </c>
      <c r="AQ114" s="1019"/>
      <c r="AR114" s="1019"/>
      <c r="AS114" s="1019"/>
      <c r="AT114" s="1020"/>
      <c r="AU114" s="956"/>
      <c r="AV114" s="957"/>
      <c r="AW114" s="957"/>
      <c r="AX114" s="957"/>
      <c r="AY114" s="957"/>
      <c r="AZ114" s="1005" t="s">
        <v>457</v>
      </c>
      <c r="BA114" s="1006"/>
      <c r="BB114" s="1006"/>
      <c r="BC114" s="1006"/>
      <c r="BD114" s="1006"/>
      <c r="BE114" s="1006"/>
      <c r="BF114" s="1006"/>
      <c r="BG114" s="1006"/>
      <c r="BH114" s="1006"/>
      <c r="BI114" s="1006"/>
      <c r="BJ114" s="1006"/>
      <c r="BK114" s="1006"/>
      <c r="BL114" s="1006"/>
      <c r="BM114" s="1006"/>
      <c r="BN114" s="1006"/>
      <c r="BO114" s="1006"/>
      <c r="BP114" s="1007"/>
      <c r="BQ114" s="975">
        <v>787980</v>
      </c>
      <c r="BR114" s="976"/>
      <c r="BS114" s="976"/>
      <c r="BT114" s="976"/>
      <c r="BU114" s="976"/>
      <c r="BV114" s="976">
        <v>671797</v>
      </c>
      <c r="BW114" s="976"/>
      <c r="BX114" s="976"/>
      <c r="BY114" s="976"/>
      <c r="BZ114" s="976"/>
      <c r="CA114" s="976">
        <v>692663</v>
      </c>
      <c r="CB114" s="976"/>
      <c r="CC114" s="976"/>
      <c r="CD114" s="976"/>
      <c r="CE114" s="976"/>
      <c r="CF114" s="970">
        <v>35.6</v>
      </c>
      <c r="CG114" s="971"/>
      <c r="CH114" s="971"/>
      <c r="CI114" s="971"/>
      <c r="CJ114" s="971"/>
      <c r="CK114" s="1001"/>
      <c r="CL114" s="1002"/>
      <c r="CM114" s="972" t="s">
        <v>458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439</v>
      </c>
      <c r="DH114" s="1015"/>
      <c r="DI114" s="1015"/>
      <c r="DJ114" s="1015"/>
      <c r="DK114" s="1016"/>
      <c r="DL114" s="1017" t="s">
        <v>442</v>
      </c>
      <c r="DM114" s="1015"/>
      <c r="DN114" s="1015"/>
      <c r="DO114" s="1015"/>
      <c r="DP114" s="1016"/>
      <c r="DQ114" s="1017" t="s">
        <v>443</v>
      </c>
      <c r="DR114" s="1015"/>
      <c r="DS114" s="1015"/>
      <c r="DT114" s="1015"/>
      <c r="DU114" s="1016"/>
      <c r="DV114" s="1018" t="s">
        <v>442</v>
      </c>
      <c r="DW114" s="1019"/>
      <c r="DX114" s="1019"/>
      <c r="DY114" s="1019"/>
      <c r="DZ114" s="1020"/>
    </row>
    <row r="115" spans="1:130" s="247" customFormat="1" ht="26.25" customHeight="1">
      <c r="A115" s="1010"/>
      <c r="B115" s="1011"/>
      <c r="C115" s="1006" t="s">
        <v>459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1114</v>
      </c>
      <c r="AB115" s="990"/>
      <c r="AC115" s="990"/>
      <c r="AD115" s="990"/>
      <c r="AE115" s="991"/>
      <c r="AF115" s="992">
        <v>1119</v>
      </c>
      <c r="AG115" s="990"/>
      <c r="AH115" s="990"/>
      <c r="AI115" s="990"/>
      <c r="AJ115" s="991"/>
      <c r="AK115" s="992">
        <v>1099</v>
      </c>
      <c r="AL115" s="990"/>
      <c r="AM115" s="990"/>
      <c r="AN115" s="990"/>
      <c r="AO115" s="991"/>
      <c r="AP115" s="993">
        <v>0.1</v>
      </c>
      <c r="AQ115" s="994"/>
      <c r="AR115" s="994"/>
      <c r="AS115" s="994"/>
      <c r="AT115" s="995"/>
      <c r="AU115" s="956"/>
      <c r="AV115" s="957"/>
      <c r="AW115" s="957"/>
      <c r="AX115" s="957"/>
      <c r="AY115" s="957"/>
      <c r="AZ115" s="1005" t="s">
        <v>460</v>
      </c>
      <c r="BA115" s="1006"/>
      <c r="BB115" s="1006"/>
      <c r="BC115" s="1006"/>
      <c r="BD115" s="1006"/>
      <c r="BE115" s="1006"/>
      <c r="BF115" s="1006"/>
      <c r="BG115" s="1006"/>
      <c r="BH115" s="1006"/>
      <c r="BI115" s="1006"/>
      <c r="BJ115" s="1006"/>
      <c r="BK115" s="1006"/>
      <c r="BL115" s="1006"/>
      <c r="BM115" s="1006"/>
      <c r="BN115" s="1006"/>
      <c r="BO115" s="1006"/>
      <c r="BP115" s="1007"/>
      <c r="BQ115" s="975" t="s">
        <v>443</v>
      </c>
      <c r="BR115" s="976"/>
      <c r="BS115" s="976"/>
      <c r="BT115" s="976"/>
      <c r="BU115" s="976"/>
      <c r="BV115" s="976" t="s">
        <v>438</v>
      </c>
      <c r="BW115" s="976"/>
      <c r="BX115" s="976"/>
      <c r="BY115" s="976"/>
      <c r="BZ115" s="976"/>
      <c r="CA115" s="976" t="s">
        <v>145</v>
      </c>
      <c r="CB115" s="976"/>
      <c r="CC115" s="976"/>
      <c r="CD115" s="976"/>
      <c r="CE115" s="976"/>
      <c r="CF115" s="970" t="s">
        <v>439</v>
      </c>
      <c r="CG115" s="971"/>
      <c r="CH115" s="971"/>
      <c r="CI115" s="971"/>
      <c r="CJ115" s="971"/>
      <c r="CK115" s="1001"/>
      <c r="CL115" s="1002"/>
      <c r="CM115" s="1005" t="s">
        <v>461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442</v>
      </c>
      <c r="DH115" s="1015"/>
      <c r="DI115" s="1015"/>
      <c r="DJ115" s="1015"/>
      <c r="DK115" s="1016"/>
      <c r="DL115" s="1017" t="s">
        <v>145</v>
      </c>
      <c r="DM115" s="1015"/>
      <c r="DN115" s="1015"/>
      <c r="DO115" s="1015"/>
      <c r="DP115" s="1016"/>
      <c r="DQ115" s="1017" t="s">
        <v>439</v>
      </c>
      <c r="DR115" s="1015"/>
      <c r="DS115" s="1015"/>
      <c r="DT115" s="1015"/>
      <c r="DU115" s="1016"/>
      <c r="DV115" s="1018" t="s">
        <v>145</v>
      </c>
      <c r="DW115" s="1019"/>
      <c r="DX115" s="1019"/>
      <c r="DY115" s="1019"/>
      <c r="DZ115" s="1020"/>
    </row>
    <row r="116" spans="1:130" s="247" customFormat="1" ht="26.25" customHeight="1">
      <c r="A116" s="1012"/>
      <c r="B116" s="1013"/>
      <c r="C116" s="1021" t="s">
        <v>462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38</v>
      </c>
      <c r="AB116" s="1015"/>
      <c r="AC116" s="1015"/>
      <c r="AD116" s="1015"/>
      <c r="AE116" s="1016"/>
      <c r="AF116" s="1017" t="s">
        <v>442</v>
      </c>
      <c r="AG116" s="1015"/>
      <c r="AH116" s="1015"/>
      <c r="AI116" s="1015"/>
      <c r="AJ116" s="1016"/>
      <c r="AK116" s="1017">
        <v>19</v>
      </c>
      <c r="AL116" s="1015"/>
      <c r="AM116" s="1015"/>
      <c r="AN116" s="1015"/>
      <c r="AO116" s="1016"/>
      <c r="AP116" s="1018">
        <v>0</v>
      </c>
      <c r="AQ116" s="1019"/>
      <c r="AR116" s="1019"/>
      <c r="AS116" s="1019"/>
      <c r="AT116" s="1020"/>
      <c r="AU116" s="956"/>
      <c r="AV116" s="957"/>
      <c r="AW116" s="957"/>
      <c r="AX116" s="957"/>
      <c r="AY116" s="957"/>
      <c r="AZ116" s="1023" t="s">
        <v>463</v>
      </c>
      <c r="BA116" s="1024"/>
      <c r="BB116" s="1024"/>
      <c r="BC116" s="1024"/>
      <c r="BD116" s="1024"/>
      <c r="BE116" s="1024"/>
      <c r="BF116" s="1024"/>
      <c r="BG116" s="1024"/>
      <c r="BH116" s="1024"/>
      <c r="BI116" s="1024"/>
      <c r="BJ116" s="1024"/>
      <c r="BK116" s="1024"/>
      <c r="BL116" s="1024"/>
      <c r="BM116" s="1024"/>
      <c r="BN116" s="1024"/>
      <c r="BO116" s="1024"/>
      <c r="BP116" s="1025"/>
      <c r="BQ116" s="975" t="s">
        <v>442</v>
      </c>
      <c r="BR116" s="976"/>
      <c r="BS116" s="976"/>
      <c r="BT116" s="976"/>
      <c r="BU116" s="976"/>
      <c r="BV116" s="976" t="s">
        <v>446</v>
      </c>
      <c r="BW116" s="976"/>
      <c r="BX116" s="976"/>
      <c r="BY116" s="976"/>
      <c r="BZ116" s="976"/>
      <c r="CA116" s="976" t="s">
        <v>443</v>
      </c>
      <c r="CB116" s="976"/>
      <c r="CC116" s="976"/>
      <c r="CD116" s="976"/>
      <c r="CE116" s="976"/>
      <c r="CF116" s="970" t="s">
        <v>443</v>
      </c>
      <c r="CG116" s="971"/>
      <c r="CH116" s="971"/>
      <c r="CI116" s="971"/>
      <c r="CJ116" s="971"/>
      <c r="CK116" s="1001"/>
      <c r="CL116" s="1002"/>
      <c r="CM116" s="972" t="s">
        <v>464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438</v>
      </c>
      <c r="DH116" s="1015"/>
      <c r="DI116" s="1015"/>
      <c r="DJ116" s="1015"/>
      <c r="DK116" s="1016"/>
      <c r="DL116" s="1017" t="s">
        <v>438</v>
      </c>
      <c r="DM116" s="1015"/>
      <c r="DN116" s="1015"/>
      <c r="DO116" s="1015"/>
      <c r="DP116" s="1016"/>
      <c r="DQ116" s="1017" t="s">
        <v>443</v>
      </c>
      <c r="DR116" s="1015"/>
      <c r="DS116" s="1015"/>
      <c r="DT116" s="1015"/>
      <c r="DU116" s="1016"/>
      <c r="DV116" s="1018" t="s">
        <v>443</v>
      </c>
      <c r="DW116" s="1019"/>
      <c r="DX116" s="1019"/>
      <c r="DY116" s="1019"/>
      <c r="DZ116" s="1020"/>
    </row>
    <row r="117" spans="1:130" s="247" customFormat="1" ht="26.25" customHeight="1">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465</v>
      </c>
      <c r="Z117" s="942"/>
      <c r="AA117" s="1032">
        <v>470726</v>
      </c>
      <c r="AB117" s="1033"/>
      <c r="AC117" s="1033"/>
      <c r="AD117" s="1033"/>
      <c r="AE117" s="1034"/>
      <c r="AF117" s="1035">
        <v>526699</v>
      </c>
      <c r="AG117" s="1033"/>
      <c r="AH117" s="1033"/>
      <c r="AI117" s="1033"/>
      <c r="AJ117" s="1034"/>
      <c r="AK117" s="1035">
        <v>523623</v>
      </c>
      <c r="AL117" s="1033"/>
      <c r="AM117" s="1033"/>
      <c r="AN117" s="1033"/>
      <c r="AO117" s="1034"/>
      <c r="AP117" s="1036"/>
      <c r="AQ117" s="1037"/>
      <c r="AR117" s="1037"/>
      <c r="AS117" s="1037"/>
      <c r="AT117" s="1038"/>
      <c r="AU117" s="956"/>
      <c r="AV117" s="957"/>
      <c r="AW117" s="957"/>
      <c r="AX117" s="957"/>
      <c r="AY117" s="957"/>
      <c r="AZ117" s="1023" t="s">
        <v>466</v>
      </c>
      <c r="BA117" s="1024"/>
      <c r="BB117" s="1024"/>
      <c r="BC117" s="1024"/>
      <c r="BD117" s="1024"/>
      <c r="BE117" s="1024"/>
      <c r="BF117" s="1024"/>
      <c r="BG117" s="1024"/>
      <c r="BH117" s="1024"/>
      <c r="BI117" s="1024"/>
      <c r="BJ117" s="1024"/>
      <c r="BK117" s="1024"/>
      <c r="BL117" s="1024"/>
      <c r="BM117" s="1024"/>
      <c r="BN117" s="1024"/>
      <c r="BO117" s="1024"/>
      <c r="BP117" s="1025"/>
      <c r="BQ117" s="975" t="s">
        <v>438</v>
      </c>
      <c r="BR117" s="976"/>
      <c r="BS117" s="976"/>
      <c r="BT117" s="976"/>
      <c r="BU117" s="976"/>
      <c r="BV117" s="976" t="s">
        <v>145</v>
      </c>
      <c r="BW117" s="976"/>
      <c r="BX117" s="976"/>
      <c r="BY117" s="976"/>
      <c r="BZ117" s="976"/>
      <c r="CA117" s="976" t="s">
        <v>438</v>
      </c>
      <c r="CB117" s="976"/>
      <c r="CC117" s="976"/>
      <c r="CD117" s="976"/>
      <c r="CE117" s="976"/>
      <c r="CF117" s="970" t="s">
        <v>446</v>
      </c>
      <c r="CG117" s="971"/>
      <c r="CH117" s="971"/>
      <c r="CI117" s="971"/>
      <c r="CJ117" s="971"/>
      <c r="CK117" s="1001"/>
      <c r="CL117" s="1002"/>
      <c r="CM117" s="972" t="s">
        <v>467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438</v>
      </c>
      <c r="DH117" s="1015"/>
      <c r="DI117" s="1015"/>
      <c r="DJ117" s="1015"/>
      <c r="DK117" s="1016"/>
      <c r="DL117" s="1017" t="s">
        <v>446</v>
      </c>
      <c r="DM117" s="1015"/>
      <c r="DN117" s="1015"/>
      <c r="DO117" s="1015"/>
      <c r="DP117" s="1016"/>
      <c r="DQ117" s="1017" t="s">
        <v>438</v>
      </c>
      <c r="DR117" s="1015"/>
      <c r="DS117" s="1015"/>
      <c r="DT117" s="1015"/>
      <c r="DU117" s="1016"/>
      <c r="DV117" s="1018" t="s">
        <v>443</v>
      </c>
      <c r="DW117" s="1019"/>
      <c r="DX117" s="1019"/>
      <c r="DY117" s="1019"/>
      <c r="DZ117" s="1020"/>
    </row>
    <row r="118" spans="1:130" s="247" customFormat="1" ht="26.25" customHeight="1">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308</v>
      </c>
      <c r="AG118" s="941"/>
      <c r="AH118" s="941"/>
      <c r="AI118" s="941"/>
      <c r="AJ118" s="942"/>
      <c r="AK118" s="940" t="s">
        <v>307</v>
      </c>
      <c r="AL118" s="941"/>
      <c r="AM118" s="941"/>
      <c r="AN118" s="941"/>
      <c r="AO118" s="942"/>
      <c r="AP118" s="1027" t="s">
        <v>432</v>
      </c>
      <c r="AQ118" s="1028"/>
      <c r="AR118" s="1028"/>
      <c r="AS118" s="1028"/>
      <c r="AT118" s="1029"/>
      <c r="AU118" s="956"/>
      <c r="AV118" s="957"/>
      <c r="AW118" s="957"/>
      <c r="AX118" s="957"/>
      <c r="AY118" s="957"/>
      <c r="AZ118" s="1030" t="s">
        <v>468</v>
      </c>
      <c r="BA118" s="1021"/>
      <c r="BB118" s="1021"/>
      <c r="BC118" s="1021"/>
      <c r="BD118" s="1021"/>
      <c r="BE118" s="1021"/>
      <c r="BF118" s="1021"/>
      <c r="BG118" s="1021"/>
      <c r="BH118" s="1021"/>
      <c r="BI118" s="1021"/>
      <c r="BJ118" s="1021"/>
      <c r="BK118" s="1021"/>
      <c r="BL118" s="1021"/>
      <c r="BM118" s="1021"/>
      <c r="BN118" s="1021"/>
      <c r="BO118" s="1021"/>
      <c r="BP118" s="1022"/>
      <c r="BQ118" s="1053" t="s">
        <v>438</v>
      </c>
      <c r="BR118" s="1054"/>
      <c r="BS118" s="1054"/>
      <c r="BT118" s="1054"/>
      <c r="BU118" s="1054"/>
      <c r="BV118" s="1054" t="s">
        <v>443</v>
      </c>
      <c r="BW118" s="1054"/>
      <c r="BX118" s="1054"/>
      <c r="BY118" s="1054"/>
      <c r="BZ118" s="1054"/>
      <c r="CA118" s="1054" t="s">
        <v>443</v>
      </c>
      <c r="CB118" s="1054"/>
      <c r="CC118" s="1054"/>
      <c r="CD118" s="1054"/>
      <c r="CE118" s="1054"/>
      <c r="CF118" s="970" t="s">
        <v>145</v>
      </c>
      <c r="CG118" s="971"/>
      <c r="CH118" s="971"/>
      <c r="CI118" s="971"/>
      <c r="CJ118" s="971"/>
      <c r="CK118" s="1001"/>
      <c r="CL118" s="1002"/>
      <c r="CM118" s="972" t="s">
        <v>469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145</v>
      </c>
      <c r="DH118" s="1015"/>
      <c r="DI118" s="1015"/>
      <c r="DJ118" s="1015"/>
      <c r="DK118" s="1016"/>
      <c r="DL118" s="1017" t="s">
        <v>145</v>
      </c>
      <c r="DM118" s="1015"/>
      <c r="DN118" s="1015"/>
      <c r="DO118" s="1015"/>
      <c r="DP118" s="1016"/>
      <c r="DQ118" s="1017" t="s">
        <v>446</v>
      </c>
      <c r="DR118" s="1015"/>
      <c r="DS118" s="1015"/>
      <c r="DT118" s="1015"/>
      <c r="DU118" s="1016"/>
      <c r="DV118" s="1018" t="s">
        <v>438</v>
      </c>
      <c r="DW118" s="1019"/>
      <c r="DX118" s="1019"/>
      <c r="DY118" s="1019"/>
      <c r="DZ118" s="1020"/>
    </row>
    <row r="119" spans="1:130" s="247" customFormat="1" ht="26.25" customHeight="1">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145</v>
      </c>
      <c r="AB119" s="948"/>
      <c r="AC119" s="948"/>
      <c r="AD119" s="948"/>
      <c r="AE119" s="949"/>
      <c r="AF119" s="950" t="s">
        <v>438</v>
      </c>
      <c r="AG119" s="948"/>
      <c r="AH119" s="948"/>
      <c r="AI119" s="948"/>
      <c r="AJ119" s="949"/>
      <c r="AK119" s="950" t="s">
        <v>438</v>
      </c>
      <c r="AL119" s="948"/>
      <c r="AM119" s="948"/>
      <c r="AN119" s="948"/>
      <c r="AO119" s="949"/>
      <c r="AP119" s="951" t="s">
        <v>145</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470</v>
      </c>
      <c r="BP119" s="1062"/>
      <c r="BQ119" s="1053">
        <v>5250744</v>
      </c>
      <c r="BR119" s="1054"/>
      <c r="BS119" s="1054"/>
      <c r="BT119" s="1054"/>
      <c r="BU119" s="1054"/>
      <c r="BV119" s="1054">
        <v>4866414</v>
      </c>
      <c r="BW119" s="1054"/>
      <c r="BX119" s="1054"/>
      <c r="BY119" s="1054"/>
      <c r="BZ119" s="1054"/>
      <c r="CA119" s="1054">
        <v>4794736</v>
      </c>
      <c r="CB119" s="1054"/>
      <c r="CC119" s="1054"/>
      <c r="CD119" s="1054"/>
      <c r="CE119" s="1054"/>
      <c r="CF119" s="1055"/>
      <c r="CG119" s="1056"/>
      <c r="CH119" s="1056"/>
      <c r="CI119" s="1056"/>
      <c r="CJ119" s="1057"/>
      <c r="CK119" s="1003"/>
      <c r="CL119" s="1004"/>
      <c r="CM119" s="1058" t="s">
        <v>471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438</v>
      </c>
      <c r="DH119" s="1040"/>
      <c r="DI119" s="1040"/>
      <c r="DJ119" s="1040"/>
      <c r="DK119" s="1041"/>
      <c r="DL119" s="1039" t="s">
        <v>442</v>
      </c>
      <c r="DM119" s="1040"/>
      <c r="DN119" s="1040"/>
      <c r="DO119" s="1040"/>
      <c r="DP119" s="1041"/>
      <c r="DQ119" s="1039" t="s">
        <v>145</v>
      </c>
      <c r="DR119" s="1040"/>
      <c r="DS119" s="1040"/>
      <c r="DT119" s="1040"/>
      <c r="DU119" s="1041"/>
      <c r="DV119" s="1042" t="s">
        <v>439</v>
      </c>
      <c r="DW119" s="1043"/>
      <c r="DX119" s="1043"/>
      <c r="DY119" s="1043"/>
      <c r="DZ119" s="1044"/>
    </row>
    <row r="120" spans="1:130" s="247" customFormat="1" ht="26.25" customHeight="1">
      <c r="A120" s="1115"/>
      <c r="B120" s="1002"/>
      <c r="C120" s="972" t="s">
        <v>447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443</v>
      </c>
      <c r="AB120" s="1015"/>
      <c r="AC120" s="1015"/>
      <c r="AD120" s="1015"/>
      <c r="AE120" s="1016"/>
      <c r="AF120" s="1017" t="s">
        <v>446</v>
      </c>
      <c r="AG120" s="1015"/>
      <c r="AH120" s="1015"/>
      <c r="AI120" s="1015"/>
      <c r="AJ120" s="1016"/>
      <c r="AK120" s="1017" t="s">
        <v>442</v>
      </c>
      <c r="AL120" s="1015"/>
      <c r="AM120" s="1015"/>
      <c r="AN120" s="1015"/>
      <c r="AO120" s="1016"/>
      <c r="AP120" s="1018" t="s">
        <v>145</v>
      </c>
      <c r="AQ120" s="1019"/>
      <c r="AR120" s="1019"/>
      <c r="AS120" s="1019"/>
      <c r="AT120" s="1020"/>
      <c r="AU120" s="1045" t="s">
        <v>472</v>
      </c>
      <c r="AV120" s="1046"/>
      <c r="AW120" s="1046"/>
      <c r="AX120" s="1046"/>
      <c r="AY120" s="1047"/>
      <c r="AZ120" s="996" t="s">
        <v>473</v>
      </c>
      <c r="BA120" s="945"/>
      <c r="BB120" s="945"/>
      <c r="BC120" s="945"/>
      <c r="BD120" s="945"/>
      <c r="BE120" s="945"/>
      <c r="BF120" s="945"/>
      <c r="BG120" s="945"/>
      <c r="BH120" s="945"/>
      <c r="BI120" s="945"/>
      <c r="BJ120" s="945"/>
      <c r="BK120" s="945"/>
      <c r="BL120" s="945"/>
      <c r="BM120" s="945"/>
      <c r="BN120" s="945"/>
      <c r="BO120" s="945"/>
      <c r="BP120" s="946"/>
      <c r="BQ120" s="982">
        <v>2510065</v>
      </c>
      <c r="BR120" s="983"/>
      <c r="BS120" s="983"/>
      <c r="BT120" s="983"/>
      <c r="BU120" s="983"/>
      <c r="BV120" s="983">
        <v>2567208</v>
      </c>
      <c r="BW120" s="983"/>
      <c r="BX120" s="983"/>
      <c r="BY120" s="983"/>
      <c r="BZ120" s="983"/>
      <c r="CA120" s="983">
        <v>3277099</v>
      </c>
      <c r="CB120" s="983"/>
      <c r="CC120" s="983"/>
      <c r="CD120" s="983"/>
      <c r="CE120" s="983"/>
      <c r="CF120" s="997">
        <v>168.7</v>
      </c>
      <c r="CG120" s="998"/>
      <c r="CH120" s="998"/>
      <c r="CI120" s="998"/>
      <c r="CJ120" s="998"/>
      <c r="CK120" s="1063" t="s">
        <v>474</v>
      </c>
      <c r="CL120" s="1064"/>
      <c r="CM120" s="1064"/>
      <c r="CN120" s="1064"/>
      <c r="CO120" s="1065"/>
      <c r="CP120" s="1071" t="s">
        <v>475</v>
      </c>
      <c r="CQ120" s="1072"/>
      <c r="CR120" s="1072"/>
      <c r="CS120" s="1072"/>
      <c r="CT120" s="1072"/>
      <c r="CU120" s="1072"/>
      <c r="CV120" s="1072"/>
      <c r="CW120" s="1072"/>
      <c r="CX120" s="1072"/>
      <c r="CY120" s="1072"/>
      <c r="CZ120" s="1072"/>
      <c r="DA120" s="1072"/>
      <c r="DB120" s="1072"/>
      <c r="DC120" s="1072"/>
      <c r="DD120" s="1072"/>
      <c r="DE120" s="1072"/>
      <c r="DF120" s="1073"/>
      <c r="DG120" s="982">
        <v>373791</v>
      </c>
      <c r="DH120" s="983"/>
      <c r="DI120" s="983"/>
      <c r="DJ120" s="983"/>
      <c r="DK120" s="983"/>
      <c r="DL120" s="983">
        <v>328560</v>
      </c>
      <c r="DM120" s="983"/>
      <c r="DN120" s="983"/>
      <c r="DO120" s="983"/>
      <c r="DP120" s="983"/>
      <c r="DQ120" s="983">
        <v>285561</v>
      </c>
      <c r="DR120" s="983"/>
      <c r="DS120" s="983"/>
      <c r="DT120" s="983"/>
      <c r="DU120" s="983"/>
      <c r="DV120" s="984">
        <v>14.7</v>
      </c>
      <c r="DW120" s="984"/>
      <c r="DX120" s="984"/>
      <c r="DY120" s="984"/>
      <c r="DZ120" s="985"/>
    </row>
    <row r="121" spans="1:130" s="247" customFormat="1" ht="26.25" customHeight="1">
      <c r="A121" s="1115"/>
      <c r="B121" s="1002"/>
      <c r="C121" s="1023" t="s">
        <v>476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145</v>
      </c>
      <c r="AB121" s="1015"/>
      <c r="AC121" s="1015"/>
      <c r="AD121" s="1015"/>
      <c r="AE121" s="1016"/>
      <c r="AF121" s="1017" t="s">
        <v>443</v>
      </c>
      <c r="AG121" s="1015"/>
      <c r="AH121" s="1015"/>
      <c r="AI121" s="1015"/>
      <c r="AJ121" s="1016"/>
      <c r="AK121" s="1017" t="s">
        <v>443</v>
      </c>
      <c r="AL121" s="1015"/>
      <c r="AM121" s="1015"/>
      <c r="AN121" s="1015"/>
      <c r="AO121" s="1016"/>
      <c r="AP121" s="1018" t="s">
        <v>443</v>
      </c>
      <c r="AQ121" s="1019"/>
      <c r="AR121" s="1019"/>
      <c r="AS121" s="1019"/>
      <c r="AT121" s="1020"/>
      <c r="AU121" s="1048"/>
      <c r="AV121" s="1049"/>
      <c r="AW121" s="1049"/>
      <c r="AX121" s="1049"/>
      <c r="AY121" s="1050"/>
      <c r="AZ121" s="1005" t="s">
        <v>477</v>
      </c>
      <c r="BA121" s="1006"/>
      <c r="BB121" s="1006"/>
      <c r="BC121" s="1006"/>
      <c r="BD121" s="1006"/>
      <c r="BE121" s="1006"/>
      <c r="BF121" s="1006"/>
      <c r="BG121" s="1006"/>
      <c r="BH121" s="1006"/>
      <c r="BI121" s="1006"/>
      <c r="BJ121" s="1006"/>
      <c r="BK121" s="1006"/>
      <c r="BL121" s="1006"/>
      <c r="BM121" s="1006"/>
      <c r="BN121" s="1006"/>
      <c r="BO121" s="1006"/>
      <c r="BP121" s="1007"/>
      <c r="BQ121" s="975">
        <v>275778</v>
      </c>
      <c r="BR121" s="976"/>
      <c r="BS121" s="976"/>
      <c r="BT121" s="976"/>
      <c r="BU121" s="976"/>
      <c r="BV121" s="976">
        <v>268089</v>
      </c>
      <c r="BW121" s="976"/>
      <c r="BX121" s="976"/>
      <c r="BY121" s="976"/>
      <c r="BZ121" s="976"/>
      <c r="CA121" s="976">
        <v>245493</v>
      </c>
      <c r="CB121" s="976"/>
      <c r="CC121" s="976"/>
      <c r="CD121" s="976"/>
      <c r="CE121" s="976"/>
      <c r="CF121" s="970">
        <v>12.6</v>
      </c>
      <c r="CG121" s="971"/>
      <c r="CH121" s="971"/>
      <c r="CI121" s="971"/>
      <c r="CJ121" s="971"/>
      <c r="CK121" s="1066"/>
      <c r="CL121" s="1067"/>
      <c r="CM121" s="1067"/>
      <c r="CN121" s="1067"/>
      <c r="CO121" s="1068"/>
      <c r="CP121" s="1076" t="s">
        <v>478</v>
      </c>
      <c r="CQ121" s="1077"/>
      <c r="CR121" s="1077"/>
      <c r="CS121" s="1077"/>
      <c r="CT121" s="1077"/>
      <c r="CU121" s="1077"/>
      <c r="CV121" s="1077"/>
      <c r="CW121" s="1077"/>
      <c r="CX121" s="1077"/>
      <c r="CY121" s="1077"/>
      <c r="CZ121" s="1077"/>
      <c r="DA121" s="1077"/>
      <c r="DB121" s="1077"/>
      <c r="DC121" s="1077"/>
      <c r="DD121" s="1077"/>
      <c r="DE121" s="1077"/>
      <c r="DF121" s="1078"/>
      <c r="DG121" s="975">
        <v>236949</v>
      </c>
      <c r="DH121" s="976"/>
      <c r="DI121" s="976"/>
      <c r="DJ121" s="976"/>
      <c r="DK121" s="976"/>
      <c r="DL121" s="976">
        <v>227965</v>
      </c>
      <c r="DM121" s="976"/>
      <c r="DN121" s="976"/>
      <c r="DO121" s="976"/>
      <c r="DP121" s="976"/>
      <c r="DQ121" s="976">
        <v>192162</v>
      </c>
      <c r="DR121" s="976"/>
      <c r="DS121" s="976"/>
      <c r="DT121" s="976"/>
      <c r="DU121" s="976"/>
      <c r="DV121" s="977">
        <v>9.9</v>
      </c>
      <c r="DW121" s="977"/>
      <c r="DX121" s="977"/>
      <c r="DY121" s="977"/>
      <c r="DZ121" s="978"/>
    </row>
    <row r="122" spans="1:130" s="247" customFormat="1" ht="26.25" customHeight="1">
      <c r="A122" s="1115"/>
      <c r="B122" s="1002"/>
      <c r="C122" s="972" t="s">
        <v>458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443</v>
      </c>
      <c r="AB122" s="1015"/>
      <c r="AC122" s="1015"/>
      <c r="AD122" s="1015"/>
      <c r="AE122" s="1016"/>
      <c r="AF122" s="1017" t="s">
        <v>443</v>
      </c>
      <c r="AG122" s="1015"/>
      <c r="AH122" s="1015"/>
      <c r="AI122" s="1015"/>
      <c r="AJ122" s="1016"/>
      <c r="AK122" s="1017" t="s">
        <v>446</v>
      </c>
      <c r="AL122" s="1015"/>
      <c r="AM122" s="1015"/>
      <c r="AN122" s="1015"/>
      <c r="AO122" s="1016"/>
      <c r="AP122" s="1018" t="s">
        <v>145</v>
      </c>
      <c r="AQ122" s="1019"/>
      <c r="AR122" s="1019"/>
      <c r="AS122" s="1019"/>
      <c r="AT122" s="1020"/>
      <c r="AU122" s="1048"/>
      <c r="AV122" s="1049"/>
      <c r="AW122" s="1049"/>
      <c r="AX122" s="1049"/>
      <c r="AY122" s="1050"/>
      <c r="AZ122" s="1030" t="s">
        <v>479</v>
      </c>
      <c r="BA122" s="1021"/>
      <c r="BB122" s="1021"/>
      <c r="BC122" s="1021"/>
      <c r="BD122" s="1021"/>
      <c r="BE122" s="1021"/>
      <c r="BF122" s="1021"/>
      <c r="BG122" s="1021"/>
      <c r="BH122" s="1021"/>
      <c r="BI122" s="1021"/>
      <c r="BJ122" s="1021"/>
      <c r="BK122" s="1021"/>
      <c r="BL122" s="1021"/>
      <c r="BM122" s="1021"/>
      <c r="BN122" s="1021"/>
      <c r="BO122" s="1021"/>
      <c r="BP122" s="1022"/>
      <c r="BQ122" s="1053">
        <v>3431027</v>
      </c>
      <c r="BR122" s="1054"/>
      <c r="BS122" s="1054"/>
      <c r="BT122" s="1054"/>
      <c r="BU122" s="1054"/>
      <c r="BV122" s="1054">
        <v>3309315</v>
      </c>
      <c r="BW122" s="1054"/>
      <c r="BX122" s="1054"/>
      <c r="BY122" s="1054"/>
      <c r="BZ122" s="1054"/>
      <c r="CA122" s="1054">
        <v>3196219</v>
      </c>
      <c r="CB122" s="1054"/>
      <c r="CC122" s="1054"/>
      <c r="CD122" s="1054"/>
      <c r="CE122" s="1054"/>
      <c r="CF122" s="1074">
        <v>164.5</v>
      </c>
      <c r="CG122" s="1075"/>
      <c r="CH122" s="1075"/>
      <c r="CI122" s="1075"/>
      <c r="CJ122" s="1075"/>
      <c r="CK122" s="1066"/>
      <c r="CL122" s="1067"/>
      <c r="CM122" s="1067"/>
      <c r="CN122" s="1067"/>
      <c r="CO122" s="1068"/>
      <c r="CP122" s="1076" t="s">
        <v>480</v>
      </c>
      <c r="CQ122" s="1077"/>
      <c r="CR122" s="1077"/>
      <c r="CS122" s="1077"/>
      <c r="CT122" s="1077"/>
      <c r="CU122" s="1077"/>
      <c r="CV122" s="1077"/>
      <c r="CW122" s="1077"/>
      <c r="CX122" s="1077"/>
      <c r="CY122" s="1077"/>
      <c r="CZ122" s="1077"/>
      <c r="DA122" s="1077"/>
      <c r="DB122" s="1077"/>
      <c r="DC122" s="1077"/>
      <c r="DD122" s="1077"/>
      <c r="DE122" s="1077"/>
      <c r="DF122" s="1078"/>
      <c r="DG122" s="975" t="s">
        <v>145</v>
      </c>
      <c r="DH122" s="976"/>
      <c r="DI122" s="976"/>
      <c r="DJ122" s="976"/>
      <c r="DK122" s="976"/>
      <c r="DL122" s="976" t="s">
        <v>438</v>
      </c>
      <c r="DM122" s="976"/>
      <c r="DN122" s="976"/>
      <c r="DO122" s="976"/>
      <c r="DP122" s="976"/>
      <c r="DQ122" s="976" t="s">
        <v>438</v>
      </c>
      <c r="DR122" s="976"/>
      <c r="DS122" s="976"/>
      <c r="DT122" s="976"/>
      <c r="DU122" s="976"/>
      <c r="DV122" s="977" t="s">
        <v>145</v>
      </c>
      <c r="DW122" s="977"/>
      <c r="DX122" s="977"/>
      <c r="DY122" s="977"/>
      <c r="DZ122" s="978"/>
    </row>
    <row r="123" spans="1:130" s="247" customFormat="1" ht="26.25" customHeight="1">
      <c r="A123" s="1115"/>
      <c r="B123" s="1002"/>
      <c r="C123" s="972" t="s">
        <v>464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438</v>
      </c>
      <c r="AB123" s="1015"/>
      <c r="AC123" s="1015"/>
      <c r="AD123" s="1015"/>
      <c r="AE123" s="1016"/>
      <c r="AF123" s="1017" t="s">
        <v>145</v>
      </c>
      <c r="AG123" s="1015"/>
      <c r="AH123" s="1015"/>
      <c r="AI123" s="1015"/>
      <c r="AJ123" s="1016"/>
      <c r="AK123" s="1017" t="s">
        <v>145</v>
      </c>
      <c r="AL123" s="1015"/>
      <c r="AM123" s="1015"/>
      <c r="AN123" s="1015"/>
      <c r="AO123" s="1016"/>
      <c r="AP123" s="1018" t="s">
        <v>446</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481</v>
      </c>
      <c r="BP123" s="1062"/>
      <c r="BQ123" s="1121">
        <v>6216870</v>
      </c>
      <c r="BR123" s="1122"/>
      <c r="BS123" s="1122"/>
      <c r="BT123" s="1122"/>
      <c r="BU123" s="1122"/>
      <c r="BV123" s="1122">
        <v>6144612</v>
      </c>
      <c r="BW123" s="1122"/>
      <c r="BX123" s="1122"/>
      <c r="BY123" s="1122"/>
      <c r="BZ123" s="1122"/>
      <c r="CA123" s="1122">
        <v>6718811</v>
      </c>
      <c r="CB123" s="1122"/>
      <c r="CC123" s="1122"/>
      <c r="CD123" s="1122"/>
      <c r="CE123" s="1122"/>
      <c r="CF123" s="1055"/>
      <c r="CG123" s="1056"/>
      <c r="CH123" s="1056"/>
      <c r="CI123" s="1056"/>
      <c r="CJ123" s="1057"/>
      <c r="CK123" s="1066"/>
      <c r="CL123" s="1067"/>
      <c r="CM123" s="1067"/>
      <c r="CN123" s="1067"/>
      <c r="CO123" s="1068"/>
      <c r="CP123" s="1076" t="s">
        <v>482</v>
      </c>
      <c r="CQ123" s="1077"/>
      <c r="CR123" s="1077"/>
      <c r="CS123" s="1077"/>
      <c r="CT123" s="1077"/>
      <c r="CU123" s="1077"/>
      <c r="CV123" s="1077"/>
      <c r="CW123" s="1077"/>
      <c r="CX123" s="1077"/>
      <c r="CY123" s="1077"/>
      <c r="CZ123" s="1077"/>
      <c r="DA123" s="1077"/>
      <c r="DB123" s="1077"/>
      <c r="DC123" s="1077"/>
      <c r="DD123" s="1077"/>
      <c r="DE123" s="1077"/>
      <c r="DF123" s="1078"/>
      <c r="DG123" s="1014" t="s">
        <v>446</v>
      </c>
      <c r="DH123" s="1015"/>
      <c r="DI123" s="1015"/>
      <c r="DJ123" s="1015"/>
      <c r="DK123" s="1016"/>
      <c r="DL123" s="1017" t="s">
        <v>443</v>
      </c>
      <c r="DM123" s="1015"/>
      <c r="DN123" s="1015"/>
      <c r="DO123" s="1015"/>
      <c r="DP123" s="1016"/>
      <c r="DQ123" s="1017" t="s">
        <v>145</v>
      </c>
      <c r="DR123" s="1015"/>
      <c r="DS123" s="1015"/>
      <c r="DT123" s="1015"/>
      <c r="DU123" s="1016"/>
      <c r="DV123" s="1018" t="s">
        <v>443</v>
      </c>
      <c r="DW123" s="1019"/>
      <c r="DX123" s="1019"/>
      <c r="DY123" s="1019"/>
      <c r="DZ123" s="1020"/>
    </row>
    <row r="124" spans="1:130" s="247" customFormat="1" ht="26.25" customHeight="1" thickBot="1">
      <c r="A124" s="1115"/>
      <c r="B124" s="1002"/>
      <c r="C124" s="972" t="s">
        <v>467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438</v>
      </c>
      <c r="AB124" s="1015"/>
      <c r="AC124" s="1015"/>
      <c r="AD124" s="1015"/>
      <c r="AE124" s="1016"/>
      <c r="AF124" s="1017" t="s">
        <v>145</v>
      </c>
      <c r="AG124" s="1015"/>
      <c r="AH124" s="1015"/>
      <c r="AI124" s="1015"/>
      <c r="AJ124" s="1016"/>
      <c r="AK124" s="1017" t="s">
        <v>438</v>
      </c>
      <c r="AL124" s="1015"/>
      <c r="AM124" s="1015"/>
      <c r="AN124" s="1015"/>
      <c r="AO124" s="1016"/>
      <c r="AP124" s="1018" t="s">
        <v>145</v>
      </c>
      <c r="AQ124" s="1019"/>
      <c r="AR124" s="1019"/>
      <c r="AS124" s="1019"/>
      <c r="AT124" s="1020"/>
      <c r="AU124" s="1117" t="s">
        <v>483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443</v>
      </c>
      <c r="BR124" s="1084"/>
      <c r="BS124" s="1084"/>
      <c r="BT124" s="1084"/>
      <c r="BU124" s="1084"/>
      <c r="BV124" s="1084" t="s">
        <v>443</v>
      </c>
      <c r="BW124" s="1084"/>
      <c r="BX124" s="1084"/>
      <c r="BY124" s="1084"/>
      <c r="BZ124" s="1084"/>
      <c r="CA124" s="1084" t="s">
        <v>145</v>
      </c>
      <c r="CB124" s="1084"/>
      <c r="CC124" s="1084"/>
      <c r="CD124" s="1084"/>
      <c r="CE124" s="1084"/>
      <c r="CF124" s="1085"/>
      <c r="CG124" s="1086"/>
      <c r="CH124" s="1086"/>
      <c r="CI124" s="1086"/>
      <c r="CJ124" s="1087"/>
      <c r="CK124" s="1069"/>
      <c r="CL124" s="1069"/>
      <c r="CM124" s="1069"/>
      <c r="CN124" s="1069"/>
      <c r="CO124" s="1070"/>
      <c r="CP124" s="1076" t="s">
        <v>484</v>
      </c>
      <c r="CQ124" s="1077"/>
      <c r="CR124" s="1077"/>
      <c r="CS124" s="1077"/>
      <c r="CT124" s="1077"/>
      <c r="CU124" s="1077"/>
      <c r="CV124" s="1077"/>
      <c r="CW124" s="1077"/>
      <c r="CX124" s="1077"/>
      <c r="CY124" s="1077"/>
      <c r="CZ124" s="1077"/>
      <c r="DA124" s="1077"/>
      <c r="DB124" s="1077"/>
      <c r="DC124" s="1077"/>
      <c r="DD124" s="1077"/>
      <c r="DE124" s="1077"/>
      <c r="DF124" s="1078"/>
      <c r="DG124" s="1061" t="s">
        <v>446</v>
      </c>
      <c r="DH124" s="1040"/>
      <c r="DI124" s="1040"/>
      <c r="DJ124" s="1040"/>
      <c r="DK124" s="1041"/>
      <c r="DL124" s="1039" t="s">
        <v>438</v>
      </c>
      <c r="DM124" s="1040"/>
      <c r="DN124" s="1040"/>
      <c r="DO124" s="1040"/>
      <c r="DP124" s="1041"/>
      <c r="DQ124" s="1039" t="s">
        <v>438</v>
      </c>
      <c r="DR124" s="1040"/>
      <c r="DS124" s="1040"/>
      <c r="DT124" s="1040"/>
      <c r="DU124" s="1041"/>
      <c r="DV124" s="1042" t="s">
        <v>485</v>
      </c>
      <c r="DW124" s="1043"/>
      <c r="DX124" s="1043"/>
      <c r="DY124" s="1043"/>
      <c r="DZ124" s="1044"/>
    </row>
    <row r="125" spans="1:130" s="247" customFormat="1" ht="26.25" customHeight="1">
      <c r="A125" s="1115"/>
      <c r="B125" s="1002"/>
      <c r="C125" s="972" t="s">
        <v>469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439</v>
      </c>
      <c r="AB125" s="1015"/>
      <c r="AC125" s="1015"/>
      <c r="AD125" s="1015"/>
      <c r="AE125" s="1016"/>
      <c r="AF125" s="1017" t="s">
        <v>145</v>
      </c>
      <c r="AG125" s="1015"/>
      <c r="AH125" s="1015"/>
      <c r="AI125" s="1015"/>
      <c r="AJ125" s="1016"/>
      <c r="AK125" s="1017" t="s">
        <v>145</v>
      </c>
      <c r="AL125" s="1015"/>
      <c r="AM125" s="1015"/>
      <c r="AN125" s="1015"/>
      <c r="AO125" s="1016"/>
      <c r="AP125" s="1018" t="s">
        <v>485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446</v>
      </c>
      <c r="DH125" s="983"/>
      <c r="DI125" s="983"/>
      <c r="DJ125" s="983"/>
      <c r="DK125" s="983"/>
      <c r="DL125" s="983" t="s">
        <v>485</v>
      </c>
      <c r="DM125" s="983"/>
      <c r="DN125" s="983"/>
      <c r="DO125" s="983"/>
      <c r="DP125" s="983"/>
      <c r="DQ125" s="983" t="s">
        <v>446</v>
      </c>
      <c r="DR125" s="983"/>
      <c r="DS125" s="983"/>
      <c r="DT125" s="983"/>
      <c r="DU125" s="983"/>
      <c r="DV125" s="984" t="s">
        <v>438</v>
      </c>
      <c r="DW125" s="984"/>
      <c r="DX125" s="984"/>
      <c r="DY125" s="984"/>
      <c r="DZ125" s="985"/>
    </row>
    <row r="126" spans="1:130" s="247" customFormat="1" ht="26.25" customHeight="1" thickBot="1">
      <c r="A126" s="1115"/>
      <c r="B126" s="1002"/>
      <c r="C126" s="972" t="s">
        <v>471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145</v>
      </c>
      <c r="AB126" s="1015"/>
      <c r="AC126" s="1015"/>
      <c r="AD126" s="1015"/>
      <c r="AE126" s="1016"/>
      <c r="AF126" s="1017" t="s">
        <v>485</v>
      </c>
      <c r="AG126" s="1015"/>
      <c r="AH126" s="1015"/>
      <c r="AI126" s="1015"/>
      <c r="AJ126" s="1016"/>
      <c r="AK126" s="1017" t="s">
        <v>438</v>
      </c>
      <c r="AL126" s="1015"/>
      <c r="AM126" s="1015"/>
      <c r="AN126" s="1015"/>
      <c r="AO126" s="1016"/>
      <c r="AP126" s="1018" t="s">
        <v>485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t="s">
        <v>145</v>
      </c>
      <c r="DH126" s="976"/>
      <c r="DI126" s="976"/>
      <c r="DJ126" s="976"/>
      <c r="DK126" s="976"/>
      <c r="DL126" s="976" t="s">
        <v>485</v>
      </c>
      <c r="DM126" s="976"/>
      <c r="DN126" s="976"/>
      <c r="DO126" s="976"/>
      <c r="DP126" s="976"/>
      <c r="DQ126" s="976" t="s">
        <v>485</v>
      </c>
      <c r="DR126" s="976"/>
      <c r="DS126" s="976"/>
      <c r="DT126" s="976"/>
      <c r="DU126" s="976"/>
      <c r="DV126" s="977" t="s">
        <v>145</v>
      </c>
      <c r="DW126" s="977"/>
      <c r="DX126" s="977"/>
      <c r="DY126" s="977"/>
      <c r="DZ126" s="978"/>
    </row>
    <row r="127" spans="1:130" s="247" customFormat="1" ht="26.25" customHeight="1">
      <c r="A127" s="1116"/>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1114</v>
      </c>
      <c r="AB127" s="1015"/>
      <c r="AC127" s="1015"/>
      <c r="AD127" s="1015"/>
      <c r="AE127" s="1016"/>
      <c r="AF127" s="1017">
        <v>1119</v>
      </c>
      <c r="AG127" s="1015"/>
      <c r="AH127" s="1015"/>
      <c r="AI127" s="1015"/>
      <c r="AJ127" s="1016"/>
      <c r="AK127" s="1017">
        <v>1099</v>
      </c>
      <c r="AL127" s="1015"/>
      <c r="AM127" s="1015"/>
      <c r="AN127" s="1015"/>
      <c r="AO127" s="1016"/>
      <c r="AP127" s="1018">
        <v>0.1</v>
      </c>
      <c r="AQ127" s="1019"/>
      <c r="AR127" s="1019"/>
      <c r="AS127" s="1019"/>
      <c r="AT127" s="1020"/>
      <c r="AU127" s="283"/>
      <c r="AV127" s="283"/>
      <c r="AW127" s="283"/>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145</v>
      </c>
      <c r="DH127" s="976"/>
      <c r="DI127" s="976"/>
      <c r="DJ127" s="976"/>
      <c r="DK127" s="976"/>
      <c r="DL127" s="976" t="s">
        <v>446</v>
      </c>
      <c r="DM127" s="976"/>
      <c r="DN127" s="976"/>
      <c r="DO127" s="976"/>
      <c r="DP127" s="976"/>
      <c r="DQ127" s="976" t="s">
        <v>442</v>
      </c>
      <c r="DR127" s="976"/>
      <c r="DS127" s="976"/>
      <c r="DT127" s="976"/>
      <c r="DU127" s="976"/>
      <c r="DV127" s="977" t="s">
        <v>145</v>
      </c>
      <c r="DW127" s="977"/>
      <c r="DX127" s="977"/>
      <c r="DY127" s="977"/>
      <c r="DZ127" s="978"/>
    </row>
    <row r="128" spans="1:130" s="247" customFormat="1" ht="26.25" customHeight="1" thickBot="1">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v>55337</v>
      </c>
      <c r="AB128" s="1104"/>
      <c r="AC128" s="1104"/>
      <c r="AD128" s="1104"/>
      <c r="AE128" s="1105"/>
      <c r="AF128" s="1106">
        <v>55852</v>
      </c>
      <c r="AG128" s="1104"/>
      <c r="AH128" s="1104"/>
      <c r="AI128" s="1104"/>
      <c r="AJ128" s="1105"/>
      <c r="AK128" s="1106">
        <v>54088</v>
      </c>
      <c r="AL128" s="1104"/>
      <c r="AM128" s="1104"/>
      <c r="AN128" s="1104"/>
      <c r="AO128" s="1105"/>
      <c r="AP128" s="1107"/>
      <c r="AQ128" s="1108"/>
      <c r="AR128" s="1108"/>
      <c r="AS128" s="1108"/>
      <c r="AT128" s="1109"/>
      <c r="AU128" s="283"/>
      <c r="AV128" s="283"/>
      <c r="AW128" s="283"/>
      <c r="AX128" s="944" t="s">
        <v>497</v>
      </c>
      <c r="AY128" s="945"/>
      <c r="AZ128" s="945"/>
      <c r="BA128" s="945"/>
      <c r="BB128" s="945"/>
      <c r="BC128" s="945"/>
      <c r="BD128" s="945"/>
      <c r="BE128" s="946"/>
      <c r="BF128" s="1110" t="s">
        <v>446</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t="s">
        <v>438</v>
      </c>
      <c r="DH128" s="1096"/>
      <c r="DI128" s="1096"/>
      <c r="DJ128" s="1096"/>
      <c r="DK128" s="1096"/>
      <c r="DL128" s="1096" t="s">
        <v>145</v>
      </c>
      <c r="DM128" s="1096"/>
      <c r="DN128" s="1096"/>
      <c r="DO128" s="1096"/>
      <c r="DP128" s="1096"/>
      <c r="DQ128" s="1096" t="s">
        <v>145</v>
      </c>
      <c r="DR128" s="1096"/>
      <c r="DS128" s="1096"/>
      <c r="DT128" s="1096"/>
      <c r="DU128" s="1096"/>
      <c r="DV128" s="1097" t="s">
        <v>446</v>
      </c>
      <c r="DW128" s="1097"/>
      <c r="DX128" s="1097"/>
      <c r="DY128" s="1097"/>
      <c r="DZ128" s="1098"/>
    </row>
    <row r="129" spans="1:131" s="247" customFormat="1" ht="26.25" customHeight="1">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2380856</v>
      </c>
      <c r="AB129" s="1015"/>
      <c r="AC129" s="1015"/>
      <c r="AD129" s="1015"/>
      <c r="AE129" s="1016"/>
      <c r="AF129" s="1017">
        <v>2338069</v>
      </c>
      <c r="AG129" s="1015"/>
      <c r="AH129" s="1015"/>
      <c r="AI129" s="1015"/>
      <c r="AJ129" s="1016"/>
      <c r="AK129" s="1017">
        <v>2368942</v>
      </c>
      <c r="AL129" s="1015"/>
      <c r="AM129" s="1015"/>
      <c r="AN129" s="1015"/>
      <c r="AO129" s="1016"/>
      <c r="AP129" s="1132"/>
      <c r="AQ129" s="1133"/>
      <c r="AR129" s="1133"/>
      <c r="AS129" s="1133"/>
      <c r="AT129" s="1134"/>
      <c r="AU129" s="285"/>
      <c r="AV129" s="285"/>
      <c r="AW129" s="285"/>
      <c r="AX129" s="1123" t="s">
        <v>500</v>
      </c>
      <c r="AY129" s="1006"/>
      <c r="AZ129" s="1006"/>
      <c r="BA129" s="1006"/>
      <c r="BB129" s="1006"/>
      <c r="BC129" s="1006"/>
      <c r="BD129" s="1006"/>
      <c r="BE129" s="1007"/>
      <c r="BF129" s="1124" t="s">
        <v>442</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406798</v>
      </c>
      <c r="AB130" s="1015"/>
      <c r="AC130" s="1015"/>
      <c r="AD130" s="1015"/>
      <c r="AE130" s="1016"/>
      <c r="AF130" s="1017">
        <v>420396</v>
      </c>
      <c r="AG130" s="1015"/>
      <c r="AH130" s="1015"/>
      <c r="AI130" s="1015"/>
      <c r="AJ130" s="1016"/>
      <c r="AK130" s="1017">
        <v>425893</v>
      </c>
      <c r="AL130" s="1015"/>
      <c r="AM130" s="1015"/>
      <c r="AN130" s="1015"/>
      <c r="AO130" s="1016"/>
      <c r="AP130" s="1132"/>
      <c r="AQ130" s="1133"/>
      <c r="AR130" s="1133"/>
      <c r="AS130" s="1133"/>
      <c r="AT130" s="1134"/>
      <c r="AU130" s="285"/>
      <c r="AV130" s="285"/>
      <c r="AW130" s="285"/>
      <c r="AX130" s="1123" t="s">
        <v>503</v>
      </c>
      <c r="AY130" s="1006"/>
      <c r="AZ130" s="1006"/>
      <c r="BA130" s="1006"/>
      <c r="BB130" s="1006"/>
      <c r="BC130" s="1006"/>
      <c r="BD130" s="1006"/>
      <c r="BE130" s="1007"/>
      <c r="BF130" s="1160">
        <v>1.7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1974058</v>
      </c>
      <c r="AB131" s="1040"/>
      <c r="AC131" s="1040"/>
      <c r="AD131" s="1040"/>
      <c r="AE131" s="1041"/>
      <c r="AF131" s="1039">
        <v>1917673</v>
      </c>
      <c r="AG131" s="1040"/>
      <c r="AH131" s="1040"/>
      <c r="AI131" s="1040"/>
      <c r="AJ131" s="1041"/>
      <c r="AK131" s="1039">
        <v>1943049</v>
      </c>
      <c r="AL131" s="1040"/>
      <c r="AM131" s="1040"/>
      <c r="AN131" s="1040"/>
      <c r="AO131" s="1041"/>
      <c r="AP131" s="1170"/>
      <c r="AQ131" s="1171"/>
      <c r="AR131" s="1171"/>
      <c r="AS131" s="1171"/>
      <c r="AT131" s="1172"/>
      <c r="AU131" s="285"/>
      <c r="AV131" s="285"/>
      <c r="AW131" s="285"/>
      <c r="AX131" s="1142" t="s">
        <v>505</v>
      </c>
      <c r="AY131" s="1093"/>
      <c r="AZ131" s="1093"/>
      <c r="BA131" s="1093"/>
      <c r="BB131" s="1093"/>
      <c r="BC131" s="1093"/>
      <c r="BD131" s="1093"/>
      <c r="BE131" s="1094"/>
      <c r="BF131" s="1143" t="s">
        <v>446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0.43519491300000002</v>
      </c>
      <c r="AB132" s="1156"/>
      <c r="AC132" s="1156"/>
      <c r="AD132" s="1156"/>
      <c r="AE132" s="1157"/>
      <c r="AF132" s="1158">
        <v>2.6308447789999998</v>
      </c>
      <c r="AG132" s="1156"/>
      <c r="AH132" s="1156"/>
      <c r="AI132" s="1156"/>
      <c r="AJ132" s="1157"/>
      <c r="AK132" s="1158">
        <v>2.2460576140000001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1.6</v>
      </c>
      <c r="AB133" s="1139"/>
      <c r="AC133" s="1139"/>
      <c r="AD133" s="1139"/>
      <c r="AE133" s="1140"/>
      <c r="AF133" s="1138">
        <v>1.2</v>
      </c>
      <c r="AG133" s="1139"/>
      <c r="AH133" s="1139"/>
      <c r="AI133" s="1139"/>
      <c r="AJ133" s="1140"/>
      <c r="AK133" s="1138">
        <v>1.7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dgs8MzxdLC2z/SWeYzXtnGZqjpXjEq4HzQ21ieCMRGeoUPsfrycqSSOpkDU406yDGHWuKcDxnyY6Z54cCDiblA==" saltValue="iF43vqNCG3heBS64FTnA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tAmKqvqxJ7JWMd5+q4Ug0VaF7KOVqLbaD/DuXvsidd5zsK2QUzHK+mSLlz73YbMLc/9ah2h4fdDohLmbWd7xeQ==" saltValue="t/vZsROQuA9iX5rmdKkqv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q8jtY+5Ze8G2VKLqsSijIEmZ1w7F0yqINWPrYW4UiivL4vCaVxNwoY5E7UI1mW3w5+7PBSLH+hsPOjWg7sEBQ==" saltValue="AN7sJTSmVS5cLPqW8CzL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630638</v>
      </c>
      <c r="AP9" s="313">
        <v>202322</v>
      </c>
      <c r="AQ9" s="314">
        <v>198046</v>
      </c>
      <c r="AR9" s="315">
        <v>2.2000000000000002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15715</v>
      </c>
      <c r="AP10" s="316">
        <v>5042</v>
      </c>
      <c r="AQ10" s="317">
        <v>23470</v>
      </c>
      <c r="AR10" s="318">
        <v>-78.5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118909</v>
      </c>
      <c r="AP11" s="316">
        <v>38149</v>
      </c>
      <c r="AQ11" s="317">
        <v>31217</v>
      </c>
      <c r="AR11" s="318">
        <v>22.2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v>228227</v>
      </c>
      <c r="AP12" s="316">
        <v>73220</v>
      </c>
      <c r="AQ12" s="317">
        <v>3147</v>
      </c>
      <c r="AR12" s="318">
        <v>2226.6999999999998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521</v>
      </c>
      <c r="AL13" s="1179"/>
      <c r="AM13" s="1179"/>
      <c r="AN13" s="1180"/>
      <c r="AO13" s="316" t="s">
        <v>522</v>
      </c>
      <c r="AP13" s="316" t="s">
        <v>522</v>
      </c>
      <c r="AQ13" s="317" t="s">
        <v>522</v>
      </c>
      <c r="AR13" s="318" t="s">
        <v>522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40219</v>
      </c>
      <c r="AP14" s="316">
        <v>12903</v>
      </c>
      <c r="AQ14" s="317">
        <v>10757</v>
      </c>
      <c r="AR14" s="318">
        <v>19.899999999999999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v>7582</v>
      </c>
      <c r="AP15" s="316">
        <v>2432</v>
      </c>
      <c r="AQ15" s="317">
        <v>4810</v>
      </c>
      <c r="AR15" s="318">
        <v>-49.4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-70016</v>
      </c>
      <c r="AP16" s="316">
        <v>-22463</v>
      </c>
      <c r="AQ16" s="317">
        <v>-18847</v>
      </c>
      <c r="AR16" s="318">
        <v>19.2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971274</v>
      </c>
      <c r="AP17" s="316">
        <v>311605</v>
      </c>
      <c r="AQ17" s="317">
        <v>252599</v>
      </c>
      <c r="AR17" s="318">
        <v>23.4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19.89</v>
      </c>
      <c r="AP21" s="329">
        <v>22.36</v>
      </c>
      <c r="AQ21" s="330">
        <v>-2.4700000000000002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96.7</v>
      </c>
      <c r="AP22" s="334">
        <v>95.6</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433264</v>
      </c>
      <c r="AP32" s="343">
        <v>139000</v>
      </c>
      <c r="AQ32" s="344">
        <v>139617</v>
      </c>
      <c r="AR32" s="345">
        <v>-0.4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522</v>
      </c>
      <c r="AP33" s="343" t="s">
        <v>522</v>
      </c>
      <c r="AQ33" s="344" t="s">
        <v>522</v>
      </c>
      <c r="AR33" s="345" t="s">
        <v>522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522</v>
      </c>
      <c r="AP34" s="343" t="s">
        <v>522</v>
      </c>
      <c r="AQ34" s="344">
        <v>5</v>
      </c>
      <c r="AR34" s="345" t="s">
        <v>522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89241</v>
      </c>
      <c r="AP35" s="343">
        <v>28630</v>
      </c>
      <c r="AQ35" s="344">
        <v>32699</v>
      </c>
      <c r="AR35" s="345">
        <v>-12.4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t="s">
        <v>522</v>
      </c>
      <c r="AP36" s="343" t="s">
        <v>522</v>
      </c>
      <c r="AQ36" s="344">
        <v>4068</v>
      </c>
      <c r="AR36" s="345" t="s">
        <v>522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v>1099</v>
      </c>
      <c r="AP37" s="343">
        <v>353</v>
      </c>
      <c r="AQ37" s="344">
        <v>1263</v>
      </c>
      <c r="AR37" s="345">
        <v>-72.099999999999994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v>19</v>
      </c>
      <c r="AP38" s="346">
        <v>6</v>
      </c>
      <c r="AQ38" s="347">
        <v>23</v>
      </c>
      <c r="AR38" s="335">
        <v>-73.900000000000006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v>-54088</v>
      </c>
      <c r="AP39" s="343">
        <v>-17353</v>
      </c>
      <c r="AQ39" s="344">
        <v>-8148</v>
      </c>
      <c r="AR39" s="345">
        <v>113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-425893</v>
      </c>
      <c r="AP40" s="343">
        <v>-136636</v>
      </c>
      <c r="AQ40" s="344">
        <v>-124721</v>
      </c>
      <c r="AR40" s="345">
        <v>9.6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43642</v>
      </c>
      <c r="AP41" s="343">
        <v>14001</v>
      </c>
      <c r="AQ41" s="344">
        <v>44807</v>
      </c>
      <c r="AR41" s="345">
        <v>-68.8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442710</v>
      </c>
      <c r="AN51" s="365">
        <v>126742</v>
      </c>
      <c r="AO51" s="366">
        <v>-32.200000000000003</v>
      </c>
      <c r="AP51" s="367">
        <v>280458</v>
      </c>
      <c r="AQ51" s="368">
        <v>-15.8</v>
      </c>
      <c r="AR51" s="369">
        <v>-16.399999999999999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267169</v>
      </c>
      <c r="AN52" s="373">
        <v>76487</v>
      </c>
      <c r="AO52" s="374">
        <v>-13.1</v>
      </c>
      <c r="AP52" s="375">
        <v>127286</v>
      </c>
      <c r="AQ52" s="376">
        <v>0.4</v>
      </c>
      <c r="AR52" s="377">
        <v>-13.5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244280</v>
      </c>
      <c r="AN53" s="365">
        <v>71448</v>
      </c>
      <c r="AO53" s="366">
        <v>-43.6</v>
      </c>
      <c r="AP53" s="367">
        <v>291945</v>
      </c>
      <c r="AQ53" s="368">
        <v>4.0999999999999996</v>
      </c>
      <c r="AR53" s="369">
        <v>-47.7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168115</v>
      </c>
      <c r="AN54" s="373">
        <v>49171</v>
      </c>
      <c r="AO54" s="374">
        <v>-35.700000000000003</v>
      </c>
      <c r="AP54" s="375">
        <v>127651</v>
      </c>
      <c r="AQ54" s="376">
        <v>0.3</v>
      </c>
      <c r="AR54" s="377">
        <v>-36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403053</v>
      </c>
      <c r="AN55" s="365">
        <v>122211</v>
      </c>
      <c r="AO55" s="366">
        <v>71</v>
      </c>
      <c r="AP55" s="367">
        <v>291173</v>
      </c>
      <c r="AQ55" s="368">
        <v>-0.3</v>
      </c>
      <c r="AR55" s="369">
        <v>71.3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327672</v>
      </c>
      <c r="AN56" s="373">
        <v>99355</v>
      </c>
      <c r="AO56" s="374">
        <v>102.1</v>
      </c>
      <c r="AP56" s="375">
        <v>119071</v>
      </c>
      <c r="AQ56" s="376">
        <v>-6.7</v>
      </c>
      <c r="AR56" s="377">
        <v>108.8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223952</v>
      </c>
      <c r="AN57" s="365">
        <v>69637</v>
      </c>
      <c r="AO57" s="366">
        <v>-43</v>
      </c>
      <c r="AP57" s="367">
        <v>271581</v>
      </c>
      <c r="AQ57" s="368">
        <v>-6.7</v>
      </c>
      <c r="AR57" s="369">
        <v>-36.299999999999997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151503</v>
      </c>
      <c r="AN58" s="373">
        <v>47109</v>
      </c>
      <c r="AO58" s="374">
        <v>-52.6</v>
      </c>
      <c r="AP58" s="375">
        <v>117844</v>
      </c>
      <c r="AQ58" s="376">
        <v>-1</v>
      </c>
      <c r="AR58" s="377">
        <v>-51.6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260388</v>
      </c>
      <c r="AN59" s="365">
        <v>83538</v>
      </c>
      <c r="AO59" s="366">
        <v>20</v>
      </c>
      <c r="AP59" s="367">
        <v>268375</v>
      </c>
      <c r="AQ59" s="368">
        <v>-1.2</v>
      </c>
      <c r="AR59" s="369">
        <v>21.2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79274</v>
      </c>
      <c r="AN60" s="373">
        <v>25433</v>
      </c>
      <c r="AO60" s="374">
        <v>-46</v>
      </c>
      <c r="AP60" s="375">
        <v>119602</v>
      </c>
      <c r="AQ60" s="376">
        <v>1.5</v>
      </c>
      <c r="AR60" s="377">
        <v>-47.5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314877</v>
      </c>
      <c r="AN61" s="380">
        <v>94715</v>
      </c>
      <c r="AO61" s="381">
        <v>-5.6</v>
      </c>
      <c r="AP61" s="382">
        <v>280706</v>
      </c>
      <c r="AQ61" s="383">
        <v>-4</v>
      </c>
      <c r="AR61" s="369">
        <v>-1.6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198747</v>
      </c>
      <c r="AN62" s="373">
        <v>59511</v>
      </c>
      <c r="AO62" s="374">
        <v>-9.1</v>
      </c>
      <c r="AP62" s="375">
        <v>122291</v>
      </c>
      <c r="AQ62" s="376">
        <v>-1.1000000000000001</v>
      </c>
      <c r="AR62" s="377">
        <v>-8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1146CzCoanwnTIi7/pwA0AhJHtcnB5qkGu1u0ckhNgewJbDXcDQJLOHBLdns3QHt27JmOsMu25F9Y4+TUNbCAA==" saltValue="dl8vU1N2TphNDhG2rh0t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561</v>
      </c>
    </row>
    <row r="120" spans="125:125" ht="13.5" hidden="1" customHeight="1"/>
    <row r="121" spans="125:125" ht="13.5" hidden="1" customHeight="1">
      <c r="DU121" s="291"/>
    </row>
  </sheetData>
  <sheetProtection algorithmName="SHA-512" hashValue="oh/6NLjSleBgFn4emERTym/COV0NyJyiHWus8aJZrgICgISizdJr9hTBSCS3kmcIaTU9W5KfTVhVxQTeLYtNPg==" saltValue="OZJbcE9j8UqXCCcfKTR8s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562</v>
      </c>
    </row>
  </sheetData>
  <sheetProtection algorithmName="SHA-512" hashValue="PpxpLkZ2WWqvP3lbF5F4Zvzxbxn77pYKiXXRWvP+8pk6y0d7Xw0TjuQ33maYqeTxvPAQQHGiRbfI9Bqwprorjg==" saltValue="Fp92yIB76Er4frv2gy5P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98" t="s">
        <v>3</v>
      </c>
      <c r="D47" s="1198"/>
      <c r="E47" s="1199"/>
      <c r="F47" s="11">
        <v>30.59</v>
      </c>
      <c r="G47" s="12">
        <v>31.46</v>
      </c>
      <c r="H47" s="12">
        <v>31.87</v>
      </c>
      <c r="I47" s="12">
        <v>32.47</v>
      </c>
      <c r="J47" s="13">
        <v>30.78</v>
      </c>
    </row>
    <row r="48" spans="2:10" ht="57.75" customHeight="1">
      <c r="B48" s="14"/>
      <c r="C48" s="1200" t="s">
        <v>4</v>
      </c>
      <c r="D48" s="1200"/>
      <c r="E48" s="1201"/>
      <c r="F48" s="15">
        <v>3.62</v>
      </c>
      <c r="G48" s="16">
        <v>2.86</v>
      </c>
      <c r="H48" s="16">
        <v>2.19</v>
      </c>
      <c r="I48" s="16">
        <v>2.6</v>
      </c>
      <c r="J48" s="17">
        <v>2.56</v>
      </c>
    </row>
    <row r="49" spans="2:10" ht="57.75" customHeight="1" thickBot="1">
      <c r="B49" s="18"/>
      <c r="C49" s="1202" t="s">
        <v>5</v>
      </c>
      <c r="D49" s="1202"/>
      <c r="E49" s="1203"/>
      <c r="F49" s="19">
        <v>5.48</v>
      </c>
      <c r="G49" s="20" t="s">
        <v>568</v>
      </c>
      <c r="H49" s="20" t="s">
        <v>569</v>
      </c>
      <c r="I49" s="20">
        <v>0.38</v>
      </c>
      <c r="J49" s="21" t="s">
        <v>570</v>
      </c>
    </row>
    <row r="50" spans="2:10" ht="13.5" customHeight="1"/>
  </sheetData>
  <sheetProtection algorithmName="SHA-512" hashValue="wp0yY+LW0qxmdp8FkkiS+aWcMHCQFCW3zQTodoc/BrozEuRYk1q5VYu29SLQfx8VI5q39T2z3Ivrim5YTUnRTA==" saltValue="6zSKqXTr325HjP/gixGh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2021-03-01T10:59:20Z</cp:lastPrinted>
  <dcterms:created xsi:type="dcterms:W3CDTF">2021-02-05T00:41:05Z</dcterms:created>
  <dcterms:modified xsi:type="dcterms:W3CDTF">2021-03-22T02:05:43Z</dcterms:modified>
  <cp:category/>
</cp:coreProperties>
</file>